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896" activeTab="8"/>
  </bookViews>
  <sheets>
    <sheet name="ก.พ.ร.3 patent" sheetId="1" r:id="rId1"/>
    <sheet name="ก.พ.ร.4.1.3" sheetId="2" r:id="rId2"/>
    <sheet name="PSU8.1-สรุป" sheetId="3" r:id="rId3"/>
    <sheet name="PSU8.1" sheetId="4" r:id="rId4"/>
    <sheet name="PSU8.2" sheetId="5" r:id="rId5"/>
    <sheet name="PSU8.3" sheetId="6" r:id="rId6"/>
    <sheet name="PSU8.4" sheetId="7" r:id="rId7"/>
    <sheet name="PSU8.5" sheetId="8" r:id="rId8"/>
    <sheet name="PSU8.6" sheetId="9" r:id="rId9"/>
    <sheet name="PSU8.7" sheetId="10" r:id="rId10"/>
    <sheet name="PSU8.8" sheetId="11" r:id="rId11"/>
  </sheets>
  <externalReferences>
    <externalReference r:id="rId14"/>
  </externalReferences>
  <definedNames>
    <definedName name="Country">'[1]Group Data'!$F$3:$F$262</definedName>
    <definedName name="_xlnm.Print_Area" localSheetId="3">'PSU8.1'!$A$1:$N$72</definedName>
    <definedName name="_xlnm.Print_Area" localSheetId="4">'PSU8.2'!$A$1:$G$11</definedName>
    <definedName name="_xlnm.Print_Area" localSheetId="5">'PSU8.3'!$A$1:$F$24</definedName>
    <definedName name="_xlnm.Print_Area" localSheetId="6">'PSU8.4'!$A$1:$D$12</definedName>
    <definedName name="_xlnm.Print_Area" localSheetId="7">'PSU8.5'!$A$1:$D$14</definedName>
    <definedName name="_xlnm.Print_Area" localSheetId="9">'PSU8.7'!$A$1:$E$5</definedName>
    <definedName name="_xlnm.Print_Area" localSheetId="10">'PSU8.8'!$A$1:$F$22</definedName>
    <definedName name="_xlnm.Print_Area" localSheetId="0">'ก.พ.ร.3 patent'!$A$1:$H$8</definedName>
    <definedName name="_xlnm.Print_Area" localSheetId="1">'ก.พ.ร.4.1.3'!$A$1:$O$15</definedName>
    <definedName name="_xlnm.Print_Titles" localSheetId="3">'PSU8.1'!$3:$4</definedName>
    <definedName name="_xlnm.Print_Titles" localSheetId="6">'PSU8.4'!$1:$2</definedName>
  </definedNames>
  <calcPr fullCalcOnLoad="1"/>
</workbook>
</file>

<file path=xl/sharedStrings.xml><?xml version="1.0" encoding="utf-8"?>
<sst xmlns="http://schemas.openxmlformats.org/spreadsheetml/2006/main" count="315" uniqueCount="233">
  <si>
    <t>จำนวนบัณฑิตที่เข้าสอบทั้งหมด</t>
  </si>
  <si>
    <t>จำนวนบัณฑิตที่สอบผ่าน</t>
  </si>
  <si>
    <t>ร้อยละเฉลี่ย</t>
  </si>
  <si>
    <t>ผลการสอบความรู้ผู้ขอขึ้นทะเบียนและรับใบอนุญาตเป็นผู้ประกอบวิชาชีพเภสัชกรรม</t>
  </si>
  <si>
    <t>โทร. ……8818.......</t>
  </si>
  <si>
    <t>ชื่อ.คุณสุวณีย์...เพชรชูกูล..ผู้ให้ข้อมูล</t>
  </si>
  <si>
    <t>ปีการศึกษา</t>
  </si>
  <si>
    <t>2550*</t>
  </si>
  <si>
    <t>2551*</t>
  </si>
  <si>
    <t>2552*</t>
  </si>
  <si>
    <t>2553*</t>
  </si>
  <si>
    <t>5510730009</t>
  </si>
  <si>
    <t>มาจากประเทศ</t>
  </si>
  <si>
    <t xml:space="preserve"> ชื่อนักศึกษา  </t>
  </si>
  <si>
    <t>รหัสนักศึกษา</t>
  </si>
  <si>
    <t>ลำดับที่</t>
  </si>
  <si>
    <t>เภสัชศาสตร์</t>
  </si>
  <si>
    <t>หมายเหตุ</t>
  </si>
  <si>
    <t>จำนวนนักศึกษาต่างชาติ</t>
  </si>
  <si>
    <t>จำนวนนักศึกษาบัณฑิตศึกษาทั้งหมด</t>
  </si>
  <si>
    <t>คิดเป็นร้อยละ</t>
  </si>
  <si>
    <t>รายละเอียดนักศึกษาระดับปริญญาโท</t>
  </si>
  <si>
    <t>รายละเอียดนักศึกษาระดับปริญญาเอก</t>
  </si>
  <si>
    <t>ประเทศ</t>
  </si>
  <si>
    <t>แหล่งทุน</t>
  </si>
  <si>
    <t>หัวข้อวิทยานิพนธ์(ภาษาอังกฤษ)</t>
  </si>
  <si>
    <t>คปก.</t>
  </si>
  <si>
    <t>Development and evaluation of self-microemulsifying drug delivery systems of Andrographis paniculata extract</t>
  </si>
  <si>
    <t>Effect  of  Device  Design  on the Delivery  Efficiency of a Dry Powder Inhalers  Using Computational Fluid Dynamics.</t>
  </si>
  <si>
    <t>Production of monoclonal antibody against mitragynine</t>
  </si>
  <si>
    <t>Synthesis and evaluation of carboxymethylcellulose tetrahydrocurumin conjugates for conlon-specific delivery</t>
  </si>
  <si>
    <t>หลักสูตร</t>
  </si>
  <si>
    <t>แผนการรับเข้า</t>
  </si>
  <si>
    <t>บริบาลทางเภสัชกรรม</t>
  </si>
  <si>
    <t>รวม</t>
  </si>
  <si>
    <t>ที่</t>
  </si>
  <si>
    <t>หลักสูตรเภสัชศาสตรมหาบัณฑิต สาขาเภสัชศาสตร์</t>
  </si>
  <si>
    <t>หลักสูตรเภสัชศาสตรมหาบัณฑิต สาขาเภสัชกรรมคลินิก</t>
  </si>
  <si>
    <t>หลักสูตรเภสัชศาสตรมหาบัณฑิต สาขาเภสัชศาสตร์สังและการบริหาร</t>
  </si>
  <si>
    <t>หลักสูตรวิทยาศาสตรมหาบัณฑิต สาขาวิทยาศาสตร์สมุนไพร</t>
  </si>
  <si>
    <t>หลักสูตรวิทยาศาสตรมหาบัณฑิต สาขาวิทยาศาสตร์เครื่องสำอาง</t>
  </si>
  <si>
    <t>หลักสูตรปรัชญาดุษฎบัณฑิต สาขาเภสัชศาสตร์</t>
  </si>
  <si>
    <t>หลักสูตรปรัชญาดุษฎบัณฑิต สาขาการบริบาลทางเภสัชกรรม</t>
  </si>
  <si>
    <t>หลักสูตรปรัชญาดุษฎบัณฑิต สาขาเภสัชศาสตร์สังคมและการบริหาร</t>
  </si>
  <si>
    <t>นานาชาติ</t>
  </si>
  <si>
    <t>ชื่อหลักสูตรทั้งหมด</t>
  </si>
  <si>
    <t>MRS.APARNA SAI LAXMI</t>
  </si>
  <si>
    <t>MR.ABDI WIRA SEPTAMA</t>
  </si>
  <si>
    <t>MR.OPEYEMI JOSHUA OLATUNJI</t>
  </si>
  <si>
    <t>MRS.OYENIKE OLUFUNMI OLATUNJI</t>
  </si>
  <si>
    <t>MR.KAJIRAM ADHIKARI</t>
  </si>
  <si>
    <t>MR.KASHIF UR-REHMAN KHAN</t>
  </si>
  <si>
    <t>MR. RANGABHATLA G.S. VARA PRASAD</t>
  </si>
  <si>
    <t>รายชื่อ</t>
  </si>
  <si>
    <t>Dr.Brain  Hodgson</t>
  </si>
  <si>
    <t>สถาบัน</t>
  </si>
  <si>
    <t>บรรยายทางวิชาการ</t>
  </si>
  <si>
    <t>จำนวนนศ.ที่มารายงานตัว</t>
  </si>
  <si>
    <t>1. อาจารย์ชาวต่างประทศต้องมาทำการสอน 1 เทอม หรือ 1 รายวิชา</t>
  </si>
  <si>
    <t>2. ให้นับอาจารย์ชาวต่างประเทศ (โดยยึดตามการถือสัญชาติของอาจารย์ที่ระบุใน passport)</t>
  </si>
  <si>
    <t>2. กรณี visiting professor มาหลายครั้ง สามารถนับซ้ำได้ ให้นับตามจำนวนครั้งที่มา</t>
  </si>
  <si>
    <t>มาเมื่อวันที่</t>
  </si>
  <si>
    <t>ประเภทกิจกรรมที่มา</t>
  </si>
  <si>
    <t>หัวข้อบรรยาย/สัมมนา</t>
  </si>
  <si>
    <t>ชื่อโครงการวิจัย</t>
  </si>
  <si>
    <t>ระยะเวลาดำเนินการ</t>
  </si>
  <si>
    <t>ผู้วิจัย</t>
  </si>
  <si>
    <t>รายงานข้อมูล ณ วันที่ ………………..……</t>
  </si>
  <si>
    <t>จำนวนนศ.ที่ไม่มารายงานตัว</t>
  </si>
  <si>
    <t>ลงทะเบียนเรียน</t>
  </si>
  <si>
    <t>ไนจีเรีย</t>
  </si>
  <si>
    <t>อินโดนีเซีย</t>
  </si>
  <si>
    <t>มาเลเซีย</t>
  </si>
  <si>
    <t>เนปาล</t>
  </si>
  <si>
    <t>ปากีสถาน</t>
  </si>
  <si>
    <t>อินเดีย</t>
  </si>
  <si>
    <t>ชื่อผลงานวิจัยที่ได้รับการจดทะเบียน/
ชื่องานสร้างสรรค์ที่ได้ลิขสิทธิ์</t>
  </si>
  <si>
    <t>ชื่อเจ้าของผลงาน</t>
  </si>
  <si>
    <t>ประเทศที่จด</t>
  </si>
  <si>
    <t xml:space="preserve">วันที่ยื่นจด  </t>
  </si>
  <si>
    <t>เลขที่คำขอ</t>
  </si>
  <si>
    <t>เลขที่สิทธิบัตร/อนุสิทธิบัตร</t>
  </si>
  <si>
    <t xml:space="preserve">สถานะ </t>
  </si>
  <si>
    <t xml:space="preserve"> -</t>
  </si>
  <si>
    <t>ชื่อ</t>
  </si>
  <si>
    <t>นามสกุล</t>
  </si>
  <si>
    <t>ลักษณะกิจกรรม</t>
  </si>
  <si>
    <t>รวมระยะเวลา</t>
  </si>
  <si>
    <t>จำนวนเงินที่ใช้จริง</t>
  </si>
  <si>
    <t>Febrile neutropenia in cancer patients; microbiology and clinical outcome of empirical antimicrobial therapy(Febrile neutropenia in cancer patients; microbiology and clinical outcome of empirical antimicrobial therapy)</t>
  </si>
  <si>
    <t>สถาบัน/ชื่องานประชุม</t>
  </si>
  <si>
    <t>โมฆะ 1 ราย = 90.7</t>
  </si>
  <si>
    <t>สาขา</t>
  </si>
  <si>
    <t>จำนวนนักศึกษา</t>
  </si>
  <si>
    <t>จำนวนนักศึกษาทีได้เกรด</t>
  </si>
  <si>
    <t>จำนวนนักศึกษา
ที่ผ่าน C ขึ้นไป</t>
  </si>
  <si>
    <t>คะแนนเต็ม 5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</si>
  <si>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</si>
  <si>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</si>
  <si>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</si>
  <si>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</si>
  <si>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</si>
  <si>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</si>
  <si>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</si>
  <si>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</si>
  <si>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</si>
  <si>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E</t>
  </si>
  <si>
    <t>คณะเภสัชศาสตร์</t>
  </si>
  <si>
    <t>ทั้งสองสาขา</t>
  </si>
  <si>
    <t>สาขาเภสัชศาสตร์</t>
  </si>
  <si>
    <t>สาขาการบริบาลทางเภสัชกรรม</t>
  </si>
  <si>
    <t>จำนวนนักศึกษาทีสอบผ่านเกณฑ์โดยได้เกรด &gt;=C (เกณฑ์ร้อยละ 100 ได้ 5 คะแนน)</t>
  </si>
  <si>
    <t>ระดับ</t>
  </si>
  <si>
    <t>ตรี</t>
  </si>
  <si>
    <t>โท</t>
  </si>
  <si>
    <t>เอก</t>
  </si>
  <si>
    <t xml:space="preserve">  - 890-101  คือ รายวิชา FUNDAMENTAL ENGLISH LISTENING AND SPEAKING  ‎:‎การฟังและพูดภาษาอังกฤษพื้นฐาน‎</t>
  </si>
  <si>
    <t xml:space="preserve">  - 890-102  คือ รายวิชา FUNDAMENTAL ENGLISH READING AND WRITING  ‎:‎การอ่านและเขียนภาษาอังกฤษ พื้นฐาน‎</t>
  </si>
  <si>
    <t xml:space="preserve">รายวิชา 890‎-‎102 </t>
  </si>
  <si>
    <t xml:space="preserve">รายวิชา 890‎-‎101 ‎ </t>
  </si>
  <si>
    <t>รายวิชา</t>
  </si>
  <si>
    <t>เข้าร่วมกิจกรรม</t>
  </si>
  <si>
    <t>ต่าง
ประเทศ</t>
  </si>
  <si>
    <t>ใน
ประเทศ</t>
  </si>
  <si>
    <t>ช่วงระยะเวลาไป
ทำกิจกรรม</t>
  </si>
  <si>
    <t>ชาติ</t>
  </si>
  <si>
    <t>พ.ศ. ปรับปรุง</t>
  </si>
  <si>
    <t>นักศึกษา ป.เอก</t>
  </si>
  <si>
    <t>ร้อยละ</t>
  </si>
  <si>
    <t>ปริญญาตรี</t>
  </si>
  <si>
    <t>ปริญญาโท</t>
  </si>
  <si>
    <t>ปริญญาเอก</t>
  </si>
  <si>
    <t>จำนวนนักศึกษา
ทั้งหมด</t>
  </si>
  <si>
    <t>จำนวนนักศึกษาที่
เข้าร่วมกิจกรรมกับนักศึกษา
ต่างชาติในประเทศไทย</t>
  </si>
  <si>
    <t>จำนวนนักศึกษา
ที่ไปต่างประเทศ</t>
  </si>
  <si>
    <t>รวมทั้งหมด</t>
  </si>
  <si>
    <t>คิดเป็นคะแนน</t>
  </si>
  <si>
    <t xml:space="preserve">จำนวนทะเบียนสิทธิบัตรหรืออนุสิทธิบัตร </t>
  </si>
  <si>
    <t xml:space="preserve"> - </t>
  </si>
  <si>
    <t>ประเทศไทย</t>
  </si>
  <si>
    <t>ทำวิจัย/วิทยานิพนธ์</t>
  </si>
  <si>
    <t>Kyoto Pharmaceutical University</t>
  </si>
  <si>
    <t>สหรัฐอเมริกา</t>
  </si>
  <si>
    <t>ญี่ปุ่น</t>
  </si>
  <si>
    <t>ตัวบ่งชี้ มอ. 10.1 จำนวนนักศึกษาม.อ.ไปต่างประเทศ หรือเข้าร่วมกิจกรรมกับนักศึกษาต่างชาติที่จัดในประเทศไทย  ปีการศึกษา 2556</t>
  </si>
  <si>
    <t>MR. KARUN SHAKYA</t>
  </si>
  <si>
    <t>MR.AMIT JAISI</t>
  </si>
  <si>
    <t>MR.PIJUSH KUMAR PAUL</t>
  </si>
  <si>
    <t>MR.MIAN WAQAR MUSTAFA</t>
  </si>
  <si>
    <t>บริบาลฯ</t>
  </si>
  <si>
    <t>ภูฏาน</t>
  </si>
  <si>
    <t>บังกลาเทศ</t>
  </si>
  <si>
    <t>ผลงานเรื่อง "เครื่องสำอางกำจัดขนที่มีน้ำยางธรรมชาติกำจัดโปรตีนเป็นส่วนประกอบ"</t>
  </si>
  <si>
    <t>วิวัฒน์ พิชญากร, ประภาพร บุญมี</t>
  </si>
  <si>
    <t>27 มกราคม 2557</t>
  </si>
  <si>
    <t>อนุสิทธิบัตร</t>
  </si>
  <si>
    <t>ได้รับการจดอนุสิทธิบัตรเลขที่ 9318 เมื่อวันที่ 17 พฤศจิกายน 2557</t>
  </si>
  <si>
    <t>ผลงานเรื่อง "แผ่นแปะผิวหนังชนิดเมทริกซ์ที่ใช้ทางยาซึ่งเตรียมจากน้ำยางธรรมชาติโปรตีนต่ำ"</t>
  </si>
  <si>
    <t>20 กุมภาพันธ์ 2555</t>
  </si>
  <si>
    <t>ได้รับการจดอนุสิทธิบัตรเลขที่ 9438 เมื่อวันที่ 8 มกราคม 2558</t>
  </si>
  <si>
    <t>ผลงานเรื่อง "เม็ดเซรามิกเคลือบไคโตซาน และกรรมวิธีการผลิต"</t>
  </si>
  <si>
    <t>16 กรกฏาคม 2557</t>
  </si>
  <si>
    <t>ได้รับการจดอนุสิทธิบัตรเลขที่ 9516 เมื่อวันที่ 3 กุมภาพันธ์ 2558</t>
  </si>
  <si>
    <t>ผลงานเรื่อง "ผงแป้งที่เปลี่ยนสภาพเป็นเมือกเหนียวเมื่อสัมผัสกับของเหลวสำหรับยึดติดผิวหนัง"</t>
  </si>
  <si>
    <t>25 สิงหาคม 2557</t>
  </si>
  <si>
    <t>ได้รับการจดอนุสิทธิบัตรเลขที่ 9517 เมื่อวันที่ 3 กุมภาพันธ์ 2558</t>
  </si>
  <si>
    <t xml:space="preserve">วิวัฒน์ พิชญากร, ประภาพร บุญมี, จิระพรชัย สุขเสรี, วิรัช ทวีปรีดา, และ กาญจน์พิมล ฤทธิเดช
</t>
  </si>
  <si>
    <t>วิรัช ทวีปรีดา, สัตยา หัตถิยา, วิวัฒน์ พิชญากร</t>
  </si>
  <si>
    <t>ประภาพร บุญมี, วิวัฒน์ พิชญากร, วรวิทย์ วาณิชย์สุวรรณ</t>
  </si>
  <si>
    <t>ปีการศึกษา 2557</t>
  </si>
  <si>
    <t>* นักศึกษา จบเฉพาะเภสัชศาสตร์บัณฑิต สาขาการบริบาลเภสัชกรรม</t>
  </si>
  <si>
    <t>หมายเหตุ  ปีการศึกษา 2557 กำหนดร้อยละ 8 เท่ากับ 5 คะแนน</t>
  </si>
  <si>
    <t>หมายเหตุ  ปีการศึกษา 2557 กำหนดร้อยละ 90 เท่ากับ 5 คะแนน</t>
  </si>
  <si>
    <t>หมายเหตุ  ปีการศึกษา 2557 กำหนดร้อยละ 9 เท่ากับ 5 คะแนน</t>
  </si>
  <si>
    <t>ก.พ.ร. 4.1.3 ร้อยละของนักศึกษาระดับปริญญาตรีที่สอบผ่านเกณฑ์การทดสอบความรู้ความสามารถด้านภาษาต่างประเทศ ปีการศึกษา 2557</t>
  </si>
  <si>
    <t>Prof. Dr. Adelheid H. Brantner</t>
  </si>
  <si>
    <t xml:space="preserve"> Institute of Pharmacognosy,University of Graz, ประเทศออสเตรีย</t>
  </si>
  <si>
    <t>9-12 กุมภาพันธ์ 2558</t>
  </si>
  <si>
    <t>“Optimization of extraction procedures of herbal-mixtures"</t>
  </si>
  <si>
    <t>Prof. Dr. Ibrahim Jantan</t>
  </si>
  <si>
    <t>Faculty of Pharmacy, Universiti Kebangsaan Malaysia, ประเทศมาเลเซีย</t>
  </si>
  <si>
    <t>23 เมษายน 2558</t>
  </si>
  <si>
    <t>External Thesis Examiner</t>
  </si>
  <si>
    <t>“Preparation of standardized Rhinacanthus nasutus leaf extract by green extraction concepts and formulation of its topical antifungal solution"</t>
  </si>
  <si>
    <r>
      <t xml:space="preserve">1. ให้นับเฉพาะกรณีที่เชิญมาเพื่อจัดกิจกรรมทางวิชาการร่วมกัน เช่น สัมมนา บรรยายา ฯลฯ </t>
    </r>
    <r>
      <rPr>
        <b/>
        <u val="single"/>
        <sz val="10"/>
        <rFont val="Arial"/>
        <family val="2"/>
      </rPr>
      <t>ไม่นับ</t>
    </r>
    <r>
      <rPr>
        <sz val="10"/>
        <rFont val="Arial"/>
        <family val="2"/>
      </rPr>
      <t xml:space="preserve"> กรณีที่เชิญมาเพื่อเยี่ยมชม/ดูงาน</t>
    </r>
  </si>
  <si>
    <t>MR.MUHAMMAD AJMAL SHAH</t>
  </si>
  <si>
    <t>MR.FAISAL USMAN</t>
  </si>
  <si>
    <t>นางสาวกุลนิธี</t>
  </si>
  <si>
    <t>บุญดีสมโชค</t>
  </si>
  <si>
    <t>เภสัชเวทและพฤกษศาสตร์</t>
  </si>
  <si>
    <t>9 กุมภาพันธ์ - 7 สิงหาคม 2558</t>
  </si>
  <si>
    <t>University of Avignon and the Vaucluse</t>
  </si>
  <si>
    <t>ฝรั่งเศส</t>
  </si>
  <si>
    <t xml:space="preserve">นายรัฐพล  </t>
  </si>
  <si>
    <t>ศรีธราดล</t>
  </si>
  <si>
    <t xml:space="preserve">นายชริโศภณ  </t>
  </si>
  <si>
    <t>ชุณหชัยชนะ</t>
  </si>
  <si>
    <t xml:space="preserve">นายธนเทพ  </t>
  </si>
  <si>
    <t>วณิชยากร</t>
  </si>
  <si>
    <t xml:space="preserve">นางสาวภัทรียา  </t>
  </si>
  <si>
    <t>ตั้งเจริญ</t>
  </si>
  <si>
    <t>ทำวิทยานิพนธ์</t>
  </si>
  <si>
    <t>National University of Singapore (GEA-NUS)</t>
  </si>
  <si>
    <t>Pharmacotherapy Outcome Research Center(PORC)</t>
  </si>
  <si>
    <t>สิงค์โปร</t>
  </si>
  <si>
    <t>12 มกราคม - 2 มิถุนายน 2558</t>
  </si>
  <si>
    <t>1 กันยายน 2557-1 กันยายน 2558</t>
  </si>
  <si>
    <t>1 กรกฎาคม 2557-30 เมษายน 2558</t>
  </si>
  <si>
    <t xml:space="preserve">นางสาวรัตนา   </t>
  </si>
  <si>
    <t>หลังแท้</t>
  </si>
  <si>
    <t xml:space="preserve">นางสาวปรียานุช </t>
  </si>
  <si>
    <t xml:space="preserve">แก้วนำ </t>
  </si>
  <si>
    <t>นักศึกษา ป.ตรี</t>
  </si>
  <si>
    <t>ประชุมสัมมนานิสิต</t>
  </si>
  <si>
    <t xml:space="preserve">22-28 สิงหาคม 2557 </t>
  </si>
  <si>
    <t xml:space="preserve">มาเลเซีย </t>
  </si>
  <si>
    <t xml:space="preserve">การประชุมสัมมนานิสิต นักศึกษาเภสัชศาสตร์ภาคพื้นเอเชียแปซิฟิก ครั้งที่ 13 (The 13th Asia Pacific Pharmaceutical Symposium, Malaysia : APPS) </t>
  </si>
  <si>
    <t>ตัวบ่งชี้ มอ. 8.1 จำนวนนักศึกษา ม.อ.ไปต่างประเทศ หรือเข้าร่วมกิจกรรมกับนักศึกษาต่างชาติที่จัดในประเทศไทย  ปีการศึกษา 2557</t>
  </si>
  <si>
    <t>ตัวบ่งชี้ มอ. 8.2  ระดับความสำเร็จในการรับนักศึกษาได้ตามเป้าหมาย (ระดับปริญญาตรี)</t>
  </si>
  <si>
    <t>ตัวบ่งชี้ มอ. 8.3 สัดส่วนจำนวนนักศึกษาต่างชาติระดับบัณฑิตศึกษา  ปีการศึกษา 2557</t>
  </si>
  <si>
    <t>ตัวบ่งชี้ 8.4 สัดส่วนจำนวนหลักสูตรนานาชาติ  ปีการศึกษา 2557</t>
  </si>
  <si>
    <t>ตัวบ่งชี้ มอ.8.5 จำนวนอาจารย์ชาวต่างประเทศ  ปีการศึกษา 2557</t>
  </si>
  <si>
    <t>ตัวบ่งชี้ 8.8  ร้อยละของการสอบผ่านใบประกอบวิชาชีพ</t>
  </si>
  <si>
    <t>ตัวบ่งชี้ มอ. 8.7  จำนวนโครงการวิจัยร่วมกับต่างประเทศ  ปีการศึกษา 2557</t>
  </si>
  <si>
    <t>ตัวบ่งชี้ มอ. 8.6  จำนวน Visiting Professor  ปีการศึกษา 2557</t>
  </si>
  <si>
    <t>Department of Pharmacognosy Graduate School of Biomedical &amp; Health Sciences Hiroshima University</t>
  </si>
  <si>
    <t>Dr. Pasupuleti Visweswara Rao</t>
  </si>
  <si>
    <t xml:space="preserve">Faculty of Agrobased Industry (Biotechnology), Universiti Malaysia Kelantan </t>
  </si>
  <si>
    <t>Plant extracts used for oxidative
stress and diabetes</t>
  </si>
  <si>
    <t xml:space="preserve">Prof. PhD.Matsunami  Katsuyoshi  
</t>
  </si>
  <si>
    <t>Natural products chemistry of Okinawan subtropical plants</t>
  </si>
  <si>
    <t>24 สิงหาคม 2557</t>
  </si>
  <si>
    <t>29 มิถุนายน 2558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</si>
</sst>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107041E]d\ mmm\ yy;@"/>
    <numFmt numFmtId="191" formatCode="[$-107041E]d\ mmmm\ yyyy;@"/>
    <numFmt numFmtId="192" formatCode="_-[$€-2]* #,##0.00_-;\-[$€-2]* #,##0.00_-;_-[$€-2]* &quot;-&quot;??_-"/>
    <numFmt numFmtId="193" formatCode="[$-409]d\-mmm\-yy;@"/>
    <numFmt numFmtId="194" formatCode="0.000000000"/>
    <numFmt numFmtId="195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4"/>
      <color indexed="12"/>
      <name val="Cordia New"/>
      <family val="2"/>
    </font>
    <font>
      <sz val="9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Tahoma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6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11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4" fillId="21" borderId="2" applyNumberFormat="0" applyAlignment="0" applyProtection="0"/>
    <xf numFmtId="17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6" applyNumberFormat="0" applyFill="0" applyAlignment="0" applyProtection="0"/>
    <xf numFmtId="0" fontId="15" fillId="22" borderId="0" applyNumberFormat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2" fontId="41" fillId="0" borderId="11" xfId="86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2" fillId="0" borderId="10" xfId="0" applyFont="1" applyFill="1" applyBorder="1" applyAlignment="1" applyProtection="1">
      <alignment horizontal="center" vertical="top"/>
      <protection/>
    </xf>
    <xf numFmtId="0" fontId="25" fillId="0" borderId="10" xfId="72" applyFont="1" applyFill="1" applyBorder="1" applyAlignment="1">
      <alignment horizontal="center" vertical="center" wrapText="1"/>
      <protection/>
    </xf>
    <xf numFmtId="0" fontId="25" fillId="0" borderId="0" xfId="109" applyFont="1" applyBorder="1">
      <alignment/>
      <protection/>
    </xf>
    <xf numFmtId="0" fontId="42" fillId="0" borderId="0" xfId="0" applyFont="1" applyFill="1" applyAlignment="1" applyProtection="1">
      <alignment vertical="top" wrapText="1"/>
      <protection/>
    </xf>
    <xf numFmtId="0" fontId="42" fillId="0" borderId="0" xfId="0" applyFont="1" applyFill="1" applyAlignment="1" applyProtection="1">
      <alignment horizontal="center" vertical="top"/>
      <protection/>
    </xf>
    <xf numFmtId="0" fontId="42" fillId="0" borderId="0" xfId="0" applyFont="1" applyFill="1" applyAlignment="1" applyProtection="1">
      <alignment vertical="top"/>
      <protection/>
    </xf>
    <xf numFmtId="0" fontId="2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25" borderId="10" xfId="0" applyFont="1" applyFill="1" applyBorder="1" applyAlignment="1">
      <alignment horizontal="center" vertical="center"/>
    </xf>
    <xf numFmtId="0" fontId="43" fillId="26" borderId="10" xfId="0" applyFont="1" applyFill="1" applyBorder="1" applyAlignment="1">
      <alignment horizontal="left" vertical="center"/>
    </xf>
    <xf numFmtId="1" fontId="43" fillId="26" borderId="10" xfId="0" applyNumberFormat="1" applyFont="1" applyFill="1" applyBorder="1" applyAlignment="1">
      <alignment horizontal="center" vertical="center"/>
    </xf>
    <xf numFmtId="2" fontId="43" fillId="26" borderId="10" xfId="0" applyNumberFormat="1" applyFont="1" applyFill="1" applyBorder="1" applyAlignment="1">
      <alignment horizontal="center" vertical="center"/>
    </xf>
    <xf numFmtId="175" fontId="43" fillId="26" borderId="10" xfId="42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27" borderId="11" xfId="0" applyFont="1" applyFill="1" applyBorder="1" applyAlignment="1">
      <alignment horizontal="left" vertical="center" wrapText="1"/>
    </xf>
    <xf numFmtId="0" fontId="42" fillId="27" borderId="10" xfId="0" applyFont="1" applyFill="1" applyBorder="1" applyAlignment="1">
      <alignment horizontal="left" vertical="center"/>
    </xf>
    <xf numFmtId="1" fontId="43" fillId="27" borderId="10" xfId="0" applyNumberFormat="1" applyFont="1" applyFill="1" applyBorder="1" applyAlignment="1">
      <alignment horizontal="center" vertical="center"/>
    </xf>
    <xf numFmtId="2" fontId="43" fillId="27" borderId="10" xfId="0" applyNumberFormat="1" applyFont="1" applyFill="1" applyBorder="1" applyAlignment="1">
      <alignment horizontal="center" vertical="center"/>
    </xf>
    <xf numFmtId="175" fontId="43" fillId="27" borderId="10" xfId="42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175" fontId="42" fillId="0" borderId="10" xfId="42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3" fillId="27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25" fillId="0" borderId="0" xfId="0" applyFont="1" applyAlignment="1">
      <alignment/>
    </xf>
    <xf numFmtId="0" fontId="43" fillId="0" borderId="0" xfId="89" applyFont="1" applyAlignment="1">
      <alignment horizontal="left" vertical="center"/>
      <protection/>
    </xf>
    <xf numFmtId="0" fontId="42" fillId="0" borderId="0" xfId="89" applyFont="1" applyAlignment="1">
      <alignment vertical="center"/>
      <protection/>
    </xf>
    <xf numFmtId="0" fontId="42" fillId="0" borderId="0" xfId="89" applyFont="1" applyAlignment="1">
      <alignment horizontal="center" vertical="center" wrapText="1"/>
      <protection/>
    </xf>
    <xf numFmtId="0" fontId="42" fillId="0" borderId="0" xfId="89" applyFont="1" applyAlignment="1">
      <alignment vertical="center" wrapText="1"/>
      <protection/>
    </xf>
    <xf numFmtId="0" fontId="42" fillId="0" borderId="0" xfId="89" applyFont="1" applyAlignment="1">
      <alignment horizontal="center" vertical="center"/>
      <protection/>
    </xf>
    <xf numFmtId="190" fontId="42" fillId="0" borderId="0" xfId="89" applyNumberFormat="1" applyFont="1" applyAlignment="1">
      <alignment horizontal="center" vertical="center"/>
      <protection/>
    </xf>
    <xf numFmtId="0" fontId="44" fillId="28" borderId="10" xfId="89" applyFont="1" applyFill="1" applyBorder="1" applyAlignment="1" applyProtection="1">
      <alignment horizontal="center" vertical="center"/>
      <protection/>
    </xf>
    <xf numFmtId="0" fontId="26" fillId="29" borderId="10" xfId="72" applyFont="1" applyFill="1" applyBorder="1" applyAlignment="1" applyProtection="1">
      <alignment horizontal="left" vertical="center"/>
      <protection/>
    </xf>
    <xf numFmtId="0" fontId="26" fillId="29" borderId="0" xfId="72" applyFont="1" applyFill="1" applyAlignment="1" applyProtection="1">
      <alignment horizontal="left" vertical="center"/>
      <protection/>
    </xf>
    <xf numFmtId="0" fontId="45" fillId="28" borderId="10" xfId="89" applyFont="1" applyFill="1" applyBorder="1" applyAlignment="1" applyProtection="1">
      <alignment horizontal="center" vertical="center" wrapText="1"/>
      <protection/>
    </xf>
    <xf numFmtId="0" fontId="26" fillId="29" borderId="10" xfId="72" applyFont="1" applyFill="1" applyBorder="1" applyAlignment="1" applyProtection="1">
      <alignment horizontal="center" vertical="center" wrapText="1"/>
      <protection/>
    </xf>
    <xf numFmtId="0" fontId="44" fillId="28" borderId="0" xfId="89" applyFont="1" applyFill="1" applyBorder="1" applyAlignment="1" applyProtection="1">
      <alignment horizontal="center" vertical="center"/>
      <protection/>
    </xf>
    <xf numFmtId="0" fontId="26" fillId="29" borderId="0" xfId="72" applyFont="1" applyFill="1" applyBorder="1" applyAlignment="1" applyProtection="1">
      <alignment horizontal="left" vertical="center"/>
      <protection/>
    </xf>
    <xf numFmtId="0" fontId="42" fillId="0" borderId="10" xfId="72" applyFont="1" applyFill="1" applyBorder="1" applyAlignment="1" applyProtection="1">
      <alignment horizontal="center" vertical="top"/>
      <protection/>
    </xf>
    <xf numFmtId="0" fontId="42" fillId="0" borderId="10" xfId="89" applyNumberFormat="1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 vertical="top"/>
      <protection/>
    </xf>
    <xf numFmtId="0" fontId="42" fillId="0" borderId="10" xfId="89" applyFont="1" applyFill="1" applyBorder="1" applyAlignment="1" applyProtection="1">
      <alignment horizontal="center" vertical="top" wrapText="1"/>
      <protection/>
    </xf>
    <xf numFmtId="0" fontId="26" fillId="0" borderId="10" xfId="0" applyFont="1" applyFill="1" applyBorder="1" applyAlignment="1" applyProtection="1">
      <alignment vertical="top" wrapText="1"/>
      <protection/>
    </xf>
    <xf numFmtId="0" fontId="42" fillId="0" borderId="13" xfId="89" applyFont="1" applyFill="1" applyBorder="1" applyAlignment="1" applyProtection="1">
      <alignment vertical="top"/>
      <protection/>
    </xf>
    <xf numFmtId="0" fontId="42" fillId="0" borderId="0" xfId="89" applyFont="1" applyFill="1" applyAlignment="1">
      <alignment vertical="top"/>
      <protection/>
    </xf>
    <xf numFmtId="0" fontId="42" fillId="0" borderId="0" xfId="89" applyFont="1" applyAlignment="1">
      <alignment vertical="top"/>
      <protection/>
    </xf>
    <xf numFmtId="0" fontId="42" fillId="0" borderId="10" xfId="87" applyNumberFormat="1" applyFont="1" applyFill="1" applyBorder="1" applyAlignment="1">
      <alignment horizontal="left" vertical="top"/>
      <protection/>
    </xf>
    <xf numFmtId="0" fontId="42" fillId="0" borderId="10" xfId="87" applyFont="1" applyFill="1" applyBorder="1" applyAlignment="1">
      <alignment horizontal="center" vertical="top"/>
      <protection/>
    </xf>
    <xf numFmtId="0" fontId="42" fillId="0" borderId="13" xfId="89" applyFont="1" applyFill="1" applyBorder="1" applyAlignment="1">
      <alignment vertical="top"/>
      <protection/>
    </xf>
    <xf numFmtId="0" fontId="42" fillId="0" borderId="13" xfId="87" applyFont="1" applyFill="1" applyBorder="1" applyAlignment="1">
      <alignment horizontal="left" vertical="top"/>
      <protection/>
    </xf>
    <xf numFmtId="0" fontId="42" fillId="0" borderId="10" xfId="89" applyFont="1" applyFill="1" applyBorder="1" applyAlignment="1">
      <alignment horizontal="left" vertical="top"/>
      <protection/>
    </xf>
    <xf numFmtId="0" fontId="42" fillId="0" borderId="10" xfId="89" applyFont="1" applyFill="1" applyBorder="1" applyAlignment="1">
      <alignment horizontal="center" vertical="top" wrapText="1"/>
      <protection/>
    </xf>
    <xf numFmtId="0" fontId="42" fillId="0" borderId="13" xfId="0" applyFont="1" applyFill="1" applyBorder="1" applyAlignment="1" applyProtection="1">
      <alignment vertical="top"/>
      <protection/>
    </xf>
    <xf numFmtId="0" fontId="42" fillId="0" borderId="10" xfId="89" applyFont="1" applyFill="1" applyBorder="1" applyAlignment="1">
      <alignment horizontal="center" vertical="top"/>
      <protection/>
    </xf>
    <xf numFmtId="0" fontId="42" fillId="0" borderId="0" xfId="89" applyFont="1" applyFill="1" applyBorder="1" applyAlignment="1">
      <alignment vertical="top"/>
      <protection/>
    </xf>
    <xf numFmtId="0" fontId="46" fillId="0" borderId="10" xfId="87" applyFont="1" applyFill="1" applyBorder="1" applyAlignment="1">
      <alignment horizontal="center" vertical="top"/>
      <protection/>
    </xf>
    <xf numFmtId="0" fontId="46" fillId="0" borderId="10" xfId="89" applyFont="1" applyFill="1" applyBorder="1" applyAlignment="1">
      <alignment horizontal="center" vertical="top"/>
      <protection/>
    </xf>
    <xf numFmtId="0" fontId="25" fillId="0" borderId="10" xfId="89" applyFont="1" applyFill="1" applyBorder="1" applyAlignment="1">
      <alignment horizontal="center" vertical="top"/>
      <protection/>
    </xf>
    <xf numFmtId="0" fontId="42" fillId="0" borderId="10" xfId="72" applyFont="1" applyFill="1" applyBorder="1" applyAlignment="1" applyProtection="1">
      <alignment horizontal="center" vertical="top" wrapText="1"/>
      <protection/>
    </xf>
    <xf numFmtId="0" fontId="42" fillId="0" borderId="10" xfId="89" applyFont="1" applyFill="1" applyBorder="1" applyAlignment="1">
      <alignment horizontal="left" vertical="top" wrapText="1"/>
      <protection/>
    </xf>
    <xf numFmtId="0" fontId="42" fillId="0" borderId="10" xfId="87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 vertical="top" wrapText="1"/>
      <protection/>
    </xf>
    <xf numFmtId="0" fontId="42" fillId="0" borderId="10" xfId="72" applyFont="1" applyFill="1" applyBorder="1" applyAlignment="1" applyProtection="1">
      <alignment vertical="top" wrapText="1"/>
      <protection/>
    </xf>
    <xf numFmtId="0" fontId="42" fillId="0" borderId="10" xfId="89" applyFont="1" applyFill="1" applyBorder="1" applyAlignment="1">
      <alignment vertical="top" wrapText="1"/>
      <protection/>
    </xf>
    <xf numFmtId="0" fontId="42" fillId="30" borderId="10" xfId="89" applyFont="1" applyFill="1" applyBorder="1" applyAlignment="1">
      <alignment horizontal="center" vertical="center"/>
      <protection/>
    </xf>
    <xf numFmtId="0" fontId="25" fillId="0" borderId="0" xfId="72" applyFont="1" applyFill="1" applyAlignment="1">
      <alignment horizontal="left" vertical="center"/>
      <protection/>
    </xf>
    <xf numFmtId="0" fontId="25" fillId="0" borderId="0" xfId="72" applyFont="1" applyFill="1" applyAlignment="1">
      <alignment vertical="center"/>
      <protection/>
    </xf>
    <xf numFmtId="0" fontId="25" fillId="0" borderId="14" xfId="72" applyFont="1" applyFill="1" applyBorder="1" applyAlignment="1">
      <alignment horizontal="left" vertical="center"/>
      <protection/>
    </xf>
    <xf numFmtId="2" fontId="47" fillId="0" borderId="11" xfId="86" applyNumberFormat="1" applyFont="1" applyFill="1" applyBorder="1" applyAlignment="1">
      <alignment horizontal="center" vertical="center" wrapText="1"/>
      <protection/>
    </xf>
    <xf numFmtId="0" fontId="25" fillId="0" borderId="0" xfId="72" applyFont="1" applyAlignment="1">
      <alignment vertical="center"/>
      <protection/>
    </xf>
    <xf numFmtId="0" fontId="25" fillId="31" borderId="10" xfId="72" applyFont="1" applyFill="1" applyBorder="1" applyAlignment="1">
      <alignment horizontal="center" vertical="center" wrapText="1"/>
      <protection/>
    </xf>
    <xf numFmtId="0" fontId="25" fillId="0" borderId="0" xfId="72" applyFont="1" applyAlignment="1">
      <alignment horizontal="left" vertical="center"/>
      <protection/>
    </xf>
    <xf numFmtId="0" fontId="25" fillId="0" borderId="10" xfId="72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72" applyFont="1" applyFill="1" applyBorder="1" applyAlignment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72" applyFont="1" applyFill="1" applyBorder="1" applyAlignment="1" applyProtection="1">
      <alignment horizontal="left" vertical="center"/>
      <protection/>
    </xf>
    <xf numFmtId="0" fontId="25" fillId="0" borderId="0" xfId="72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72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31" borderId="11" xfId="72" applyFont="1" applyFill="1" applyBorder="1" applyAlignment="1">
      <alignment horizontal="center" vertical="center" wrapText="1"/>
      <protection/>
    </xf>
    <xf numFmtId="0" fontId="25" fillId="0" borderId="10" xfId="72" applyFont="1" applyBorder="1" applyAlignment="1">
      <alignment horizontal="center" vertical="center"/>
      <protection/>
    </xf>
    <xf numFmtId="0" fontId="45" fillId="32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left" vertical="center"/>
    </xf>
    <xf numFmtId="0" fontId="25" fillId="0" borderId="10" xfId="72" applyFont="1" applyBorder="1" applyAlignment="1">
      <alignment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72" applyFont="1" applyFill="1" applyBorder="1" applyAlignment="1" applyProtection="1">
      <alignment vertical="center"/>
      <protection/>
    </xf>
    <xf numFmtId="0" fontId="25" fillId="0" borderId="0" xfId="72" applyFont="1" applyAlignment="1">
      <alignment horizontal="center" vertical="center"/>
      <protection/>
    </xf>
    <xf numFmtId="0" fontId="25" fillId="0" borderId="0" xfId="109" applyFont="1" applyFill="1" applyBorder="1" applyAlignment="1">
      <alignment vertical="center"/>
      <protection/>
    </xf>
    <xf numFmtId="0" fontId="24" fillId="0" borderId="0" xfId="109" applyFont="1" applyAlignment="1">
      <alignment vertical="center"/>
      <protection/>
    </xf>
    <xf numFmtId="0" fontId="25" fillId="0" borderId="0" xfId="109" applyFont="1" applyFill="1" applyBorder="1" applyAlignment="1">
      <alignment horizontal="center" vertical="center"/>
      <protection/>
    </xf>
    <xf numFmtId="0" fontId="25" fillId="33" borderId="10" xfId="109" applyFont="1" applyFill="1" applyBorder="1" applyAlignment="1">
      <alignment horizontal="center" vertical="center"/>
      <protection/>
    </xf>
    <xf numFmtId="0" fontId="25" fillId="33" borderId="0" xfId="109" applyFont="1" applyFill="1" applyBorder="1" applyAlignment="1">
      <alignment horizontal="center" vertical="center"/>
      <protection/>
    </xf>
    <xf numFmtId="0" fontId="25" fillId="0" borderId="10" xfId="109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109" applyFont="1" applyFill="1" applyBorder="1" applyAlignment="1">
      <alignment horizontal="center" vertical="center"/>
      <protection/>
    </xf>
    <xf numFmtId="0" fontId="24" fillId="0" borderId="0" xfId="109" applyFont="1" applyFill="1" applyBorder="1" applyAlignment="1">
      <alignment vertical="center"/>
      <protection/>
    </xf>
    <xf numFmtId="0" fontId="25" fillId="0" borderId="0" xfId="109" applyFont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5" fillId="0" borderId="0" xfId="109" applyFont="1" applyAlignment="1">
      <alignment horizontal="left"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indent="1"/>
    </xf>
    <xf numFmtId="2" fontId="25" fillId="0" borderId="10" xfId="0" applyNumberFormat="1" applyFont="1" applyBorder="1" applyAlignment="1">
      <alignment horizontal="center" vertical="center"/>
    </xf>
    <xf numFmtId="2" fontId="42" fillId="26" borderId="10" xfId="0" applyNumberFormat="1" applyFont="1" applyFill="1" applyBorder="1" applyAlignment="1">
      <alignment horizontal="center" vertical="center"/>
    </xf>
    <xf numFmtId="2" fontId="24" fillId="0" borderId="0" xfId="109" applyNumberFormat="1" applyFont="1" applyBorder="1" applyAlignment="1">
      <alignment horizontal="center" vertical="center"/>
      <protection/>
    </xf>
    <xf numFmtId="0" fontId="25" fillId="0" borderId="0" xfId="0" applyFont="1" applyAlignment="1">
      <alignment vertical="top"/>
    </xf>
    <xf numFmtId="0" fontId="25" fillId="35" borderId="10" xfId="109" applyFont="1" applyFill="1" applyBorder="1" applyAlignment="1">
      <alignment horizontal="center" vertical="center"/>
      <protection/>
    </xf>
    <xf numFmtId="0" fontId="25" fillId="0" borderId="10" xfId="109" applyNumberFormat="1" applyFont="1" applyBorder="1" applyAlignment="1">
      <alignment horizontal="center" vertical="center"/>
      <protection/>
    </xf>
    <xf numFmtId="2" fontId="25" fillId="0" borderId="10" xfId="109" applyNumberFormat="1" applyFont="1" applyBorder="1" applyAlignment="1">
      <alignment horizontal="center" vertical="center"/>
      <protection/>
    </xf>
    <xf numFmtId="1" fontId="25" fillId="0" borderId="10" xfId="109" applyNumberFormat="1" applyFont="1" applyBorder="1" applyAlignment="1">
      <alignment horizontal="center" vertical="center"/>
      <protection/>
    </xf>
    <xf numFmtId="0" fontId="25" fillId="36" borderId="10" xfId="0" applyFont="1" applyFill="1" applyBorder="1" applyAlignment="1">
      <alignment horizontal="center" vertical="center"/>
    </xf>
    <xf numFmtId="2" fontId="25" fillId="36" borderId="10" xfId="109" applyNumberFormat="1" applyFont="1" applyFill="1" applyBorder="1" applyAlignment="1">
      <alignment horizontal="center" vertical="center"/>
      <protection/>
    </xf>
    <xf numFmtId="0" fontId="25" fillId="33" borderId="10" xfId="0" applyFont="1" applyFill="1" applyBorder="1" applyAlignment="1">
      <alignment horizontal="center" vertical="center"/>
    </xf>
    <xf numFmtId="2" fontId="25" fillId="33" borderId="10" xfId="109" applyNumberFormat="1" applyFont="1" applyFill="1" applyBorder="1" applyAlignment="1">
      <alignment horizontal="center" vertical="center"/>
      <protection/>
    </xf>
    <xf numFmtId="2" fontId="25" fillId="0" borderId="0" xfId="109" applyNumberFormat="1" applyFont="1" applyBorder="1" applyAlignment="1">
      <alignment horizontal="center" vertical="center"/>
      <protection/>
    </xf>
    <xf numFmtId="0" fontId="27" fillId="0" borderId="10" xfId="72" applyFont="1" applyBorder="1" applyAlignment="1">
      <alignment horizontal="center" vertical="top"/>
      <protection/>
    </xf>
    <xf numFmtId="0" fontId="27" fillId="0" borderId="10" xfId="72" applyFont="1" applyBorder="1" applyAlignment="1">
      <alignment horizontal="left" vertical="top" wrapText="1"/>
      <protection/>
    </xf>
    <xf numFmtId="0" fontId="27" fillId="0" borderId="10" xfId="72" applyFont="1" applyBorder="1" applyAlignment="1">
      <alignment horizontal="left" vertical="top"/>
      <protection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5" fillId="0" borderId="15" xfId="72" applyFont="1" applyFill="1" applyBorder="1" applyAlignment="1">
      <alignment horizontal="left" vertical="center"/>
      <protection/>
    </xf>
    <xf numFmtId="2" fontId="47" fillId="0" borderId="15" xfId="86" applyNumberFormat="1" applyFont="1" applyFill="1" applyBorder="1" applyAlignment="1">
      <alignment horizontal="center" vertical="center" wrapText="1"/>
      <protection/>
    </xf>
    <xf numFmtId="0" fontId="25" fillId="0" borderId="0" xfId="72" applyFont="1" applyFill="1" applyBorder="1" applyAlignment="1">
      <alignment horizontal="left" vertical="center"/>
      <protection/>
    </xf>
    <xf numFmtId="0" fontId="25" fillId="0" borderId="10" xfId="72" applyFont="1" applyFill="1" applyBorder="1" applyAlignment="1">
      <alignment horizontal="center" vertical="center"/>
      <protection/>
    </xf>
    <xf numFmtId="2" fontId="24" fillId="0" borderId="10" xfId="72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 indent="1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10" xfId="73" applyFont="1" applyBorder="1" applyAlignment="1">
      <alignment horizontal="center" vertical="center"/>
      <protection/>
    </xf>
    <xf numFmtId="0" fontId="0" fillId="0" borderId="10" xfId="73" applyFont="1" applyBorder="1" applyAlignment="1">
      <alignment vertical="center"/>
      <protection/>
    </xf>
    <xf numFmtId="0" fontId="48" fillId="0" borderId="10" xfId="73" applyFont="1" applyBorder="1" applyAlignment="1">
      <alignment vertical="center" wrapText="1"/>
      <protection/>
    </xf>
    <xf numFmtId="15" fontId="48" fillId="0" borderId="10" xfId="73" applyNumberFormat="1" applyFont="1" applyBorder="1" applyAlignment="1">
      <alignment horizontal="center" vertical="center"/>
      <protection/>
    </xf>
    <xf numFmtId="0" fontId="48" fillId="0" borderId="10" xfId="73" applyFont="1" applyBorder="1" applyAlignment="1">
      <alignment vertical="center"/>
      <protection/>
    </xf>
    <xf numFmtId="15" fontId="48" fillId="0" borderId="10" xfId="73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Fill="1" applyBorder="1" applyAlignment="1" applyProtection="1">
      <alignment vertical="top" wrapText="1"/>
      <protection/>
    </xf>
    <xf numFmtId="0" fontId="46" fillId="0" borderId="0" xfId="0" applyFont="1" applyAlignment="1">
      <alignment horizontal="center" vertical="center"/>
    </xf>
    <xf numFmtId="0" fontId="24" fillId="0" borderId="14" xfId="72" applyFont="1" applyFill="1" applyBorder="1" applyAlignment="1">
      <alignment horizontal="left" vertical="center"/>
      <protection/>
    </xf>
    <xf numFmtId="0" fontId="25" fillId="31" borderId="10" xfId="72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25" fillId="0" borderId="10" xfId="72" applyFont="1" applyBorder="1" applyAlignment="1">
      <alignment horizontal="left" vertical="center"/>
      <protection/>
    </xf>
    <xf numFmtId="1" fontId="43" fillId="0" borderId="0" xfId="0" applyNumberFormat="1" applyFont="1" applyAlignment="1">
      <alignment horizontal="center" vertical="center"/>
    </xf>
    <xf numFmtId="0" fontId="49" fillId="0" borderId="0" xfId="0" applyFont="1" applyFill="1" applyAlignment="1" applyProtection="1">
      <alignment/>
      <protection/>
    </xf>
    <xf numFmtId="0" fontId="46" fillId="0" borderId="10" xfId="89" applyNumberFormat="1" applyFont="1" applyFill="1" applyBorder="1" applyAlignment="1" applyProtection="1">
      <alignment horizontal="left" vertical="top"/>
      <protection/>
    </xf>
    <xf numFmtId="0" fontId="46" fillId="0" borderId="13" xfId="89" applyFont="1" applyFill="1" applyBorder="1" applyAlignment="1" applyProtection="1">
      <alignment horizontal="left" vertical="top"/>
      <protection/>
    </xf>
    <xf numFmtId="0" fontId="46" fillId="0" borderId="13" xfId="89" applyFont="1" applyFill="1" applyBorder="1" applyAlignment="1" applyProtection="1">
      <alignment vertical="top"/>
      <protection/>
    </xf>
    <xf numFmtId="0" fontId="46" fillId="0" borderId="0" xfId="89" applyFont="1" applyFill="1" applyAlignment="1">
      <alignment vertical="top"/>
      <protection/>
    </xf>
    <xf numFmtId="0" fontId="46" fillId="0" borderId="0" xfId="89" applyFont="1" applyAlignment="1">
      <alignment vertical="top"/>
      <protection/>
    </xf>
    <xf numFmtId="0" fontId="25" fillId="0" borderId="10" xfId="72" applyFont="1" applyFill="1" applyBorder="1" applyAlignment="1" applyProtection="1">
      <alignment horizontal="center" vertical="top"/>
      <protection/>
    </xf>
    <xf numFmtId="191" fontId="50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 applyProtection="1">
      <alignment vertical="top"/>
      <protection/>
    </xf>
    <xf numFmtId="0" fontId="45" fillId="0" borderId="10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top"/>
      <protection/>
    </xf>
    <xf numFmtId="0" fontId="45" fillId="0" borderId="10" xfId="0" applyFont="1" applyFill="1" applyBorder="1" applyAlignment="1" applyProtection="1">
      <alignment horizontal="center" vertical="top"/>
      <protection/>
    </xf>
    <xf numFmtId="191" fontId="45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4" xfId="72" applyFont="1" applyBorder="1" applyAlignment="1">
      <alignment horizontal="center" vertical="center" wrapText="1"/>
      <protection/>
    </xf>
    <xf numFmtId="0" fontId="24" fillId="0" borderId="11" xfId="72" applyFont="1" applyBorder="1" applyAlignment="1">
      <alignment horizontal="center" vertical="center" wrapText="1"/>
      <protection/>
    </xf>
    <xf numFmtId="0" fontId="24" fillId="0" borderId="17" xfId="72" applyFont="1" applyBorder="1" applyAlignment="1">
      <alignment horizontal="center" vertical="center" wrapText="1"/>
      <protection/>
    </xf>
    <xf numFmtId="0" fontId="24" fillId="0" borderId="12" xfId="72" applyFont="1" applyBorder="1" applyAlignment="1">
      <alignment horizontal="center" vertical="center" wrapText="1"/>
      <protection/>
    </xf>
    <xf numFmtId="0" fontId="24" fillId="0" borderId="11" xfId="72" applyFont="1" applyBorder="1" applyAlignment="1">
      <alignment horizontal="center" vertical="center"/>
      <protection/>
    </xf>
    <xf numFmtId="0" fontId="24" fillId="0" borderId="17" xfId="72" applyFont="1" applyBorder="1" applyAlignment="1">
      <alignment horizontal="center" vertical="center"/>
      <protection/>
    </xf>
    <xf numFmtId="0" fontId="24" fillId="0" borderId="12" xfId="72" applyFont="1" applyBorder="1" applyAlignment="1">
      <alignment horizontal="center" vertical="center"/>
      <protection/>
    </xf>
    <xf numFmtId="0" fontId="24" fillId="0" borderId="10" xfId="72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center"/>
    </xf>
    <xf numFmtId="0" fontId="42" fillId="25" borderId="10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 wrapText="1"/>
    </xf>
    <xf numFmtId="0" fontId="26" fillId="29" borderId="11" xfId="72" applyFont="1" applyFill="1" applyBorder="1" applyAlignment="1" applyProtection="1">
      <alignment horizontal="center" vertical="center"/>
      <protection/>
    </xf>
    <xf numFmtId="0" fontId="26" fillId="29" borderId="12" xfId="72" applyFont="1" applyFill="1" applyBorder="1" applyAlignment="1" applyProtection="1">
      <alignment horizontal="center" vertical="center"/>
      <protection/>
    </xf>
    <xf numFmtId="0" fontId="26" fillId="29" borderId="11" xfId="72" applyFont="1" applyFill="1" applyBorder="1" applyAlignment="1" applyProtection="1">
      <alignment horizontal="center" vertical="center" wrapText="1"/>
      <protection/>
    </xf>
    <xf numFmtId="0" fontId="45" fillId="28" borderId="11" xfId="89" applyFont="1" applyFill="1" applyBorder="1" applyAlignment="1" applyProtection="1">
      <alignment horizontal="center" vertical="center" wrapText="1"/>
      <protection/>
    </xf>
    <xf numFmtId="0" fontId="45" fillId="28" borderId="12" xfId="89" applyFont="1" applyFill="1" applyBorder="1" applyAlignment="1" applyProtection="1">
      <alignment horizontal="center" vertical="center" wrapText="1"/>
      <protection/>
    </xf>
    <xf numFmtId="0" fontId="45" fillId="28" borderId="14" xfId="89" applyFont="1" applyFill="1" applyBorder="1" applyAlignment="1" applyProtection="1">
      <alignment horizontal="center" vertical="center" wrapText="1"/>
      <protection/>
    </xf>
    <xf numFmtId="0" fontId="45" fillId="28" borderId="18" xfId="89" applyFont="1" applyFill="1" applyBorder="1" applyAlignment="1" applyProtection="1">
      <alignment horizontal="center" vertical="center" wrapText="1"/>
      <protection/>
    </xf>
    <xf numFmtId="0" fontId="45" fillId="28" borderId="13" xfId="89" applyFont="1" applyFill="1" applyBorder="1" applyAlignment="1" applyProtection="1">
      <alignment horizontal="center" vertical="center" wrapText="1"/>
      <protection/>
    </xf>
    <xf numFmtId="0" fontId="26" fillId="29" borderId="10" xfId="72" applyFont="1" applyFill="1" applyBorder="1" applyAlignment="1" applyProtection="1">
      <alignment horizontal="center" vertical="center"/>
      <protection/>
    </xf>
    <xf numFmtId="0" fontId="24" fillId="0" borderId="0" xfId="72" applyFont="1" applyFill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48" fillId="0" borderId="10" xfId="7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2" xfId="73"/>
    <cellStyle name="Normal 2 2 2" xfId="74"/>
    <cellStyle name="Normal 2 3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4" xfId="87"/>
    <cellStyle name="Normal 4 2" xfId="88"/>
    <cellStyle name="Normal 5" xfId="89"/>
    <cellStyle name="Normal 6" xfId="90"/>
    <cellStyle name="Normal 6 2" xfId="91"/>
    <cellStyle name="Normal 7" xfId="92"/>
    <cellStyle name="Normal 7 2" xfId="93"/>
    <cellStyle name="Normal 8" xfId="94"/>
    <cellStyle name="Normal 9" xfId="95"/>
    <cellStyle name="Normal 9 2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  <cellStyle name="เครื่องหมายจุลภาค 2" xfId="104"/>
    <cellStyle name="ปกติ 2" xfId="105"/>
    <cellStyle name="ปกติ 2 2" xfId="106"/>
    <cellStyle name="ปกติ 3" xfId="107"/>
    <cellStyle name="ปกติ_570 CO 50" xfId="108"/>
    <cellStyle name="ปกติ_ส.ประกัน" xfId="109"/>
  </cellStyles>
  <dxfs count="9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M\AppData\Local\Temp\Test%20New%20Format\All%20Data\Outbound%20Staff_Stud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STUDENTS"/>
      <sheetName val="Group Data"/>
    </sheetNames>
    <sheetDataSet>
      <sheetData sheetId="2">
        <row r="4">
          <cell r="F4" t="str">
            <v>Afghanistan</v>
          </cell>
        </row>
        <row r="5">
          <cell r="F5" t="str">
            <v>Akrotiri</v>
          </cell>
        </row>
        <row r="6">
          <cell r="F6" t="str">
            <v>Albania</v>
          </cell>
        </row>
        <row r="7">
          <cell r="F7" t="str">
            <v>Algeria</v>
          </cell>
        </row>
        <row r="8">
          <cell r="F8" t="str">
            <v>American Samoa</v>
          </cell>
        </row>
        <row r="9">
          <cell r="F9" t="str">
            <v>Andorra</v>
          </cell>
        </row>
        <row r="10">
          <cell r="F10" t="str">
            <v>Angola</v>
          </cell>
        </row>
        <row r="11">
          <cell r="F11" t="str">
            <v>Anguilla</v>
          </cell>
        </row>
        <row r="12">
          <cell r="F12" t="str">
            <v>Antarctica</v>
          </cell>
        </row>
        <row r="13">
          <cell r="F13" t="str">
            <v>Antigua and Barbuda</v>
          </cell>
        </row>
        <row r="14">
          <cell r="F14" t="str">
            <v>Argentina</v>
          </cell>
        </row>
        <row r="15">
          <cell r="F15" t="str">
            <v>Armenia</v>
          </cell>
        </row>
        <row r="16">
          <cell r="F16" t="str">
            <v>Aruba</v>
          </cell>
        </row>
        <row r="17">
          <cell r="F17" t="str">
            <v>Ashmore and Cartier Islands</v>
          </cell>
        </row>
        <row r="18">
          <cell r="F18" t="str">
            <v>Australia</v>
          </cell>
        </row>
        <row r="19">
          <cell r="F19" t="str">
            <v>Austria</v>
          </cell>
        </row>
        <row r="20">
          <cell r="F20" t="str">
            <v>Azerbaijan</v>
          </cell>
        </row>
        <row r="21">
          <cell r="F21" t="str">
            <v>Bahamas, The</v>
          </cell>
        </row>
        <row r="22">
          <cell r="F22" t="str">
            <v>Bahrain</v>
          </cell>
        </row>
        <row r="23">
          <cell r="F23" t="str">
            <v>Bangladesh</v>
          </cell>
        </row>
        <row r="24">
          <cell r="F24" t="str">
            <v>Barbados</v>
          </cell>
        </row>
        <row r="25">
          <cell r="F25" t="str">
            <v>Bassas da India</v>
          </cell>
        </row>
        <row r="26">
          <cell r="F26" t="str">
            <v>Belarus</v>
          </cell>
        </row>
        <row r="27">
          <cell r="F27" t="str">
            <v>Belgium</v>
          </cell>
        </row>
        <row r="28">
          <cell r="F28" t="str">
            <v>Belize</v>
          </cell>
        </row>
        <row r="29">
          <cell r="F29" t="str">
            <v>Benin</v>
          </cell>
        </row>
        <row r="30">
          <cell r="F30" t="str">
            <v>Bermuda</v>
          </cell>
        </row>
        <row r="31">
          <cell r="F31" t="str">
            <v>Bhutan</v>
          </cell>
        </row>
        <row r="32">
          <cell r="F32" t="str">
            <v>Bolivia</v>
          </cell>
        </row>
        <row r="33">
          <cell r="F33" t="str">
            <v>Bosnia and Herzegovina</v>
          </cell>
        </row>
        <row r="34">
          <cell r="F34" t="str">
            <v>Botswana</v>
          </cell>
        </row>
        <row r="35">
          <cell r="F35" t="str">
            <v>Bouvet Island</v>
          </cell>
        </row>
        <row r="36">
          <cell r="F36" t="str">
            <v>Brazil</v>
          </cell>
        </row>
        <row r="37">
          <cell r="F37" t="str">
            <v>British Indian Ocean Territory</v>
          </cell>
        </row>
        <row r="38">
          <cell r="F38" t="str">
            <v>British Virgin Islands</v>
          </cell>
        </row>
        <row r="39">
          <cell r="F39" t="str">
            <v>Brunei</v>
          </cell>
        </row>
        <row r="40">
          <cell r="F40" t="str">
            <v>Bulgaria</v>
          </cell>
        </row>
        <row r="41">
          <cell r="F41" t="str">
            <v>Burkina Faso</v>
          </cell>
        </row>
        <row r="42">
          <cell r="F42" t="str">
            <v>Burma</v>
          </cell>
        </row>
        <row r="43">
          <cell r="F43" t="str">
            <v>Burundi</v>
          </cell>
        </row>
        <row r="44">
          <cell r="F44" t="str">
            <v>Cambodia</v>
          </cell>
        </row>
        <row r="45">
          <cell r="F45" t="str">
            <v>Cameroon</v>
          </cell>
        </row>
        <row r="46">
          <cell r="F46" t="str">
            <v>Canada</v>
          </cell>
        </row>
        <row r="47">
          <cell r="F47" t="str">
            <v>Cape Verde</v>
          </cell>
        </row>
        <row r="48">
          <cell r="F48" t="str">
            <v>Cayman Islands</v>
          </cell>
        </row>
        <row r="49">
          <cell r="F49" t="str">
            <v>Central African Republic</v>
          </cell>
        </row>
        <row r="50">
          <cell r="F50" t="str">
            <v>Chad</v>
          </cell>
        </row>
        <row r="51">
          <cell r="F51" t="str">
            <v>Chile</v>
          </cell>
        </row>
        <row r="52">
          <cell r="F52" t="str">
            <v>China</v>
          </cell>
        </row>
        <row r="53">
          <cell r="F53" t="str">
            <v>Christmas Island</v>
          </cell>
        </row>
        <row r="54">
          <cell r="F54" t="str">
            <v>Clipperton Island</v>
          </cell>
        </row>
        <row r="55">
          <cell r="F55" t="str">
            <v>Cocos (Keeling) Islands</v>
          </cell>
        </row>
        <row r="56">
          <cell r="F56" t="str">
            <v>Colombia</v>
          </cell>
        </row>
        <row r="57">
          <cell r="F57" t="str">
            <v>Comoros</v>
          </cell>
        </row>
        <row r="58">
          <cell r="F58" t="str">
            <v>Congo, Democratic Republic of the</v>
          </cell>
        </row>
        <row r="59">
          <cell r="F59" t="str">
            <v>Congo, Republic of the</v>
          </cell>
        </row>
        <row r="60">
          <cell r="F60" t="str">
            <v>Cook Islands</v>
          </cell>
        </row>
        <row r="61">
          <cell r="F61" t="str">
            <v>Coral Sea Islands</v>
          </cell>
        </row>
        <row r="62">
          <cell r="F62" t="str">
            <v>Costa Rica</v>
          </cell>
        </row>
        <row r="63">
          <cell r="F63" t="str">
            <v>Cote d'Ivoire</v>
          </cell>
        </row>
        <row r="64">
          <cell r="F64" t="str">
            <v>Croatia</v>
          </cell>
        </row>
        <row r="65">
          <cell r="F65" t="str">
            <v>Cuba</v>
          </cell>
        </row>
        <row r="66">
          <cell r="F66" t="str">
            <v>Cyprus</v>
          </cell>
        </row>
        <row r="67">
          <cell r="F67" t="str">
            <v>Czech Republic</v>
          </cell>
        </row>
        <row r="68">
          <cell r="F68" t="str">
            <v>Denmark</v>
          </cell>
        </row>
        <row r="69">
          <cell r="F69" t="str">
            <v>Dhekelia</v>
          </cell>
        </row>
        <row r="70">
          <cell r="F70" t="str">
            <v>Djibouti</v>
          </cell>
        </row>
        <row r="71">
          <cell r="F71" t="str">
            <v>Dominica</v>
          </cell>
        </row>
        <row r="72">
          <cell r="F72" t="str">
            <v>Dominican Republic</v>
          </cell>
        </row>
        <row r="73">
          <cell r="F73" t="str">
            <v>Ecuador</v>
          </cell>
        </row>
        <row r="74">
          <cell r="F74" t="str">
            <v>Egypt</v>
          </cell>
        </row>
        <row r="75">
          <cell r="F75" t="str">
            <v>El Salvador</v>
          </cell>
        </row>
        <row r="76">
          <cell r="F76" t="str">
            <v>Equatorial Guinea</v>
          </cell>
        </row>
        <row r="77">
          <cell r="F77" t="str">
            <v>Eritrea</v>
          </cell>
        </row>
        <row r="78">
          <cell r="F78" t="str">
            <v>Estonia</v>
          </cell>
        </row>
        <row r="79">
          <cell r="F79" t="str">
            <v>Ethiopia</v>
          </cell>
        </row>
        <row r="80">
          <cell r="F80" t="str">
            <v>Europa Island</v>
          </cell>
        </row>
        <row r="81">
          <cell r="F81" t="str">
            <v>Falkland Islands (Islas Malvinas)</v>
          </cell>
        </row>
        <row r="82">
          <cell r="F82" t="str">
            <v>Faroe Islands</v>
          </cell>
        </row>
        <row r="83">
          <cell r="F83" t="str">
            <v>Fiji</v>
          </cell>
        </row>
        <row r="84">
          <cell r="F84" t="str">
            <v>Finland</v>
          </cell>
        </row>
        <row r="85">
          <cell r="F85" t="str">
            <v>France</v>
          </cell>
        </row>
        <row r="86">
          <cell r="F86" t="str">
            <v>French Guiana</v>
          </cell>
        </row>
        <row r="87">
          <cell r="F87" t="str">
            <v>French Polynesia</v>
          </cell>
        </row>
        <row r="88">
          <cell r="F88" t="str">
            <v>French Southern and Antarctic Lands</v>
          </cell>
        </row>
        <row r="89">
          <cell r="F89" t="str">
            <v>Gabon</v>
          </cell>
        </row>
        <row r="90">
          <cell r="F90" t="str">
            <v>Gambia, The</v>
          </cell>
        </row>
        <row r="91">
          <cell r="F91" t="str">
            <v>Gaza Strip</v>
          </cell>
        </row>
        <row r="92">
          <cell r="F92" t="str">
            <v>Georgia</v>
          </cell>
        </row>
        <row r="93">
          <cell r="F93" t="str">
            <v>Germany</v>
          </cell>
        </row>
        <row r="94">
          <cell r="F94" t="str">
            <v>Ghana</v>
          </cell>
        </row>
        <row r="95">
          <cell r="F95" t="str">
            <v>Gibraltar</v>
          </cell>
        </row>
        <row r="96">
          <cell r="F96" t="str">
            <v>Glorioso Islands</v>
          </cell>
        </row>
        <row r="97">
          <cell r="F97" t="str">
            <v>Greece</v>
          </cell>
        </row>
        <row r="98">
          <cell r="F98" t="str">
            <v>Greenland</v>
          </cell>
        </row>
        <row r="99">
          <cell r="F99" t="str">
            <v>Grenada</v>
          </cell>
        </row>
        <row r="100">
          <cell r="F100" t="str">
            <v>Guadeloupe</v>
          </cell>
        </row>
        <row r="101">
          <cell r="F101" t="str">
            <v>Guam</v>
          </cell>
        </row>
        <row r="102">
          <cell r="F102" t="str">
            <v>Guatemala</v>
          </cell>
        </row>
        <row r="103">
          <cell r="F103" t="str">
            <v>Guernsey</v>
          </cell>
        </row>
        <row r="104">
          <cell r="F104" t="str">
            <v>Guinea</v>
          </cell>
        </row>
        <row r="105">
          <cell r="F105" t="str">
            <v>Guinea-Bissau</v>
          </cell>
        </row>
        <row r="106">
          <cell r="F106" t="str">
            <v>Guyana</v>
          </cell>
        </row>
        <row r="107">
          <cell r="F107" t="str">
            <v>Haiti</v>
          </cell>
        </row>
        <row r="108">
          <cell r="F108" t="str">
            <v>Heard Island and McDonald Islands</v>
          </cell>
        </row>
        <row r="109">
          <cell r="F109" t="str">
            <v>Holy See (Vatican City)</v>
          </cell>
        </row>
        <row r="110">
          <cell r="F110" t="str">
            <v>Honduras</v>
          </cell>
        </row>
        <row r="111">
          <cell r="F111" t="str">
            <v>Hong Kong</v>
          </cell>
        </row>
        <row r="112">
          <cell r="F112" t="str">
            <v>Hungary</v>
          </cell>
        </row>
        <row r="113">
          <cell r="F113" t="str">
            <v>Iceland</v>
          </cell>
        </row>
        <row r="114">
          <cell r="F114" t="str">
            <v>India</v>
          </cell>
        </row>
        <row r="115">
          <cell r="F115" t="str">
            <v>Indonesia</v>
          </cell>
        </row>
        <row r="116">
          <cell r="F116" t="str">
            <v>Iran</v>
          </cell>
        </row>
        <row r="117">
          <cell r="F117" t="str">
            <v>Iraq</v>
          </cell>
        </row>
        <row r="118">
          <cell r="F118" t="str">
            <v>Ireland</v>
          </cell>
        </row>
        <row r="119">
          <cell r="F119" t="str">
            <v>Isle of Man</v>
          </cell>
        </row>
        <row r="120">
          <cell r="F120" t="str">
            <v>Israel</v>
          </cell>
        </row>
        <row r="121">
          <cell r="F121" t="str">
            <v>Italy</v>
          </cell>
        </row>
        <row r="122">
          <cell r="F122" t="str">
            <v>Jamaica</v>
          </cell>
        </row>
        <row r="123">
          <cell r="F123" t="str">
            <v>Jan Mayen</v>
          </cell>
        </row>
        <row r="124">
          <cell r="F124" t="str">
            <v>Japan</v>
          </cell>
        </row>
        <row r="125">
          <cell r="F125" t="str">
            <v>Jersey</v>
          </cell>
        </row>
        <row r="126">
          <cell r="F126" t="str">
            <v>Jordan</v>
          </cell>
        </row>
        <row r="127">
          <cell r="F127" t="str">
            <v>Juan de Nova Island</v>
          </cell>
        </row>
        <row r="128">
          <cell r="F128" t="str">
            <v>Kazakhstan</v>
          </cell>
        </row>
        <row r="129">
          <cell r="F129" t="str">
            <v>Kenya</v>
          </cell>
        </row>
        <row r="130">
          <cell r="F130" t="str">
            <v>Kiribati</v>
          </cell>
        </row>
        <row r="131">
          <cell r="F131" t="str">
            <v>Korea, North</v>
          </cell>
        </row>
        <row r="132">
          <cell r="F132" t="str">
            <v>Korea, South</v>
          </cell>
        </row>
        <row r="133">
          <cell r="F133" t="str">
            <v>Kuwait</v>
          </cell>
        </row>
        <row r="134">
          <cell r="F134" t="str">
            <v>Kyrgyzstan</v>
          </cell>
        </row>
        <row r="135">
          <cell r="F135" t="str">
            <v>Laos</v>
          </cell>
        </row>
        <row r="136">
          <cell r="F136" t="str">
            <v>Latvia</v>
          </cell>
        </row>
        <row r="137">
          <cell r="F137" t="str">
            <v>Lebanon</v>
          </cell>
        </row>
        <row r="138">
          <cell r="F138" t="str">
            <v>Lesotho</v>
          </cell>
        </row>
        <row r="139">
          <cell r="F139" t="str">
            <v>Liberia</v>
          </cell>
        </row>
        <row r="140">
          <cell r="F140" t="str">
            <v>Libya</v>
          </cell>
        </row>
        <row r="141">
          <cell r="F141" t="str">
            <v>Liechtenstein</v>
          </cell>
        </row>
        <row r="142">
          <cell r="F142" t="str">
            <v>Lithuania</v>
          </cell>
        </row>
        <row r="143">
          <cell r="F143" t="str">
            <v>Luxembourg</v>
          </cell>
        </row>
        <row r="144">
          <cell r="F144" t="str">
            <v>Macau</v>
          </cell>
        </row>
        <row r="145">
          <cell r="F145" t="str">
            <v>Macedonia</v>
          </cell>
        </row>
        <row r="146">
          <cell r="F146" t="str">
            <v>Madagascar</v>
          </cell>
        </row>
        <row r="147">
          <cell r="F147" t="str">
            <v>Malawi</v>
          </cell>
        </row>
        <row r="148">
          <cell r="F148" t="str">
            <v>Malaysia</v>
          </cell>
        </row>
        <row r="149">
          <cell r="F149" t="str">
            <v>Maldives</v>
          </cell>
        </row>
        <row r="150">
          <cell r="F150" t="str">
            <v>Mali</v>
          </cell>
        </row>
        <row r="151">
          <cell r="F151" t="str">
            <v>Malta</v>
          </cell>
        </row>
        <row r="152">
          <cell r="F152" t="str">
            <v>Marshall Islands</v>
          </cell>
        </row>
        <row r="153">
          <cell r="F153" t="str">
            <v>Martinique</v>
          </cell>
        </row>
        <row r="154">
          <cell r="F154" t="str">
            <v>Mauritania</v>
          </cell>
        </row>
        <row r="155">
          <cell r="F155" t="str">
            <v>Mauritius</v>
          </cell>
        </row>
        <row r="156">
          <cell r="F156" t="str">
            <v>Mayotte</v>
          </cell>
        </row>
        <row r="157">
          <cell r="F157" t="str">
            <v>Mexico</v>
          </cell>
        </row>
        <row r="158">
          <cell r="F158" t="str">
            <v>Micronesia, Federated States of</v>
          </cell>
        </row>
        <row r="159">
          <cell r="F159" t="str">
            <v>Moldova</v>
          </cell>
        </row>
        <row r="160">
          <cell r="F160" t="str">
            <v>Monaco</v>
          </cell>
        </row>
        <row r="161">
          <cell r="F161" t="str">
            <v>Mongolia</v>
          </cell>
        </row>
        <row r="162">
          <cell r="F162" t="str">
            <v>Montenegro</v>
          </cell>
        </row>
        <row r="163">
          <cell r="F163" t="str">
            <v>Montserrat</v>
          </cell>
        </row>
        <row r="164">
          <cell r="F164" t="str">
            <v>Morocco</v>
          </cell>
        </row>
        <row r="165">
          <cell r="F165" t="str">
            <v>Mozambique</v>
          </cell>
        </row>
        <row r="166">
          <cell r="F166" t="str">
            <v>Myanmar</v>
          </cell>
        </row>
        <row r="167">
          <cell r="F167" t="str">
            <v>Namibia</v>
          </cell>
        </row>
        <row r="168">
          <cell r="F168" t="str">
            <v>Nauru</v>
          </cell>
        </row>
        <row r="169">
          <cell r="F169" t="str">
            <v>Navassa Island</v>
          </cell>
        </row>
        <row r="170">
          <cell r="F170" t="str">
            <v>Nepal</v>
          </cell>
        </row>
        <row r="171">
          <cell r="F171" t="str">
            <v>Netherlands</v>
          </cell>
        </row>
        <row r="172">
          <cell r="F172" t="str">
            <v>Netherlands Antilles</v>
          </cell>
        </row>
        <row r="173">
          <cell r="F173" t="str">
            <v>New Caledonia</v>
          </cell>
        </row>
        <row r="174">
          <cell r="F174" t="str">
            <v>New Zealand</v>
          </cell>
        </row>
        <row r="175">
          <cell r="F175" t="str">
            <v>Nicaragua</v>
          </cell>
        </row>
        <row r="176">
          <cell r="F176" t="str">
            <v>Niger</v>
          </cell>
        </row>
        <row r="177">
          <cell r="F177" t="str">
            <v>Nigeria</v>
          </cell>
        </row>
        <row r="178">
          <cell r="F178" t="str">
            <v>Niue</v>
          </cell>
        </row>
        <row r="179">
          <cell r="F179" t="str">
            <v>Norfolk Island</v>
          </cell>
        </row>
        <row r="180">
          <cell r="F180" t="str">
            <v>Northern Mariana Islands</v>
          </cell>
        </row>
        <row r="181">
          <cell r="F181" t="str">
            <v>Norway</v>
          </cell>
        </row>
        <row r="182">
          <cell r="F182" t="str">
            <v>Oman</v>
          </cell>
        </row>
        <row r="183">
          <cell r="F183" t="str">
            <v>Pakistan</v>
          </cell>
        </row>
        <row r="184">
          <cell r="F184" t="str">
            <v>Palau</v>
          </cell>
        </row>
        <row r="185">
          <cell r="F185" t="str">
            <v>Panama</v>
          </cell>
        </row>
        <row r="186">
          <cell r="F186" t="str">
            <v>Papua New Guinea</v>
          </cell>
        </row>
        <row r="187">
          <cell r="F187" t="str">
            <v>Paracel Islands</v>
          </cell>
        </row>
        <row r="188">
          <cell r="F188" t="str">
            <v>Paraguay</v>
          </cell>
        </row>
        <row r="189">
          <cell r="F189" t="str">
            <v>Peru</v>
          </cell>
        </row>
        <row r="190">
          <cell r="F190" t="str">
            <v>Philippines</v>
          </cell>
        </row>
        <row r="191">
          <cell r="F191" t="str">
            <v>Pitcairn Islands</v>
          </cell>
        </row>
        <row r="192">
          <cell r="F192" t="str">
            <v>Poland</v>
          </cell>
        </row>
        <row r="193">
          <cell r="F193" t="str">
            <v>Portugal</v>
          </cell>
        </row>
        <row r="194">
          <cell r="F194" t="str">
            <v>Puerto Rico</v>
          </cell>
        </row>
        <row r="195">
          <cell r="F195" t="str">
            <v>Qatar</v>
          </cell>
        </row>
        <row r="196">
          <cell r="F196" t="str">
            <v>Reunion</v>
          </cell>
        </row>
        <row r="197">
          <cell r="F197" t="str">
            <v>Romania</v>
          </cell>
        </row>
        <row r="198">
          <cell r="F198" t="str">
            <v>Russia</v>
          </cell>
        </row>
        <row r="199">
          <cell r="F199" t="str">
            <v>Rwanda</v>
          </cell>
        </row>
        <row r="200">
          <cell r="F200" t="str">
            <v>Saint Helena</v>
          </cell>
        </row>
        <row r="201">
          <cell r="F201" t="str">
            <v>Saint Kitts and Nevis</v>
          </cell>
        </row>
        <row r="202">
          <cell r="F202" t="str">
            <v>Saint Lucia</v>
          </cell>
        </row>
        <row r="203">
          <cell r="F203" t="str">
            <v>Saint Pierre and Miquelon</v>
          </cell>
        </row>
        <row r="204">
          <cell r="F204" t="str">
            <v>Saint Vincent and the Grenadines</v>
          </cell>
        </row>
        <row r="205">
          <cell r="F205" t="str">
            <v>Samoa</v>
          </cell>
        </row>
        <row r="206">
          <cell r="F206" t="str">
            <v>San Marino</v>
          </cell>
        </row>
        <row r="207">
          <cell r="F207" t="str">
            <v>Sao Tome and Principe</v>
          </cell>
        </row>
        <row r="208">
          <cell r="F208" t="str">
            <v>Saudi Arabia</v>
          </cell>
        </row>
        <row r="209">
          <cell r="F209" t="str">
            <v>Senegal</v>
          </cell>
        </row>
        <row r="210">
          <cell r="F210" t="str">
            <v>Serbia </v>
          </cell>
        </row>
        <row r="211">
          <cell r="F211" t="str">
            <v>Seychelles</v>
          </cell>
        </row>
        <row r="212">
          <cell r="F212" t="str">
            <v>Sierra Leone</v>
          </cell>
        </row>
        <row r="213">
          <cell r="F213" t="str">
            <v>Singapore</v>
          </cell>
        </row>
        <row r="214">
          <cell r="F214" t="str">
            <v>Slovakia</v>
          </cell>
        </row>
        <row r="215">
          <cell r="F215" t="str">
            <v>Slovenia</v>
          </cell>
        </row>
        <row r="216">
          <cell r="F216" t="str">
            <v>Solomon Islands</v>
          </cell>
        </row>
        <row r="217">
          <cell r="F217" t="str">
            <v>Somalia</v>
          </cell>
        </row>
        <row r="218">
          <cell r="F218" t="str">
            <v>South Africa</v>
          </cell>
        </row>
        <row r="219">
          <cell r="F219" t="str">
            <v>South Georgia and the South Sandwich Islands</v>
          </cell>
        </row>
        <row r="220">
          <cell r="F220" t="str">
            <v>Spain</v>
          </cell>
        </row>
        <row r="221">
          <cell r="F221" t="str">
            <v>Spratly Islands</v>
          </cell>
        </row>
        <row r="222">
          <cell r="F222" t="str">
            <v>Sri Lanka</v>
          </cell>
        </row>
        <row r="223">
          <cell r="F223" t="str">
            <v>Sudan</v>
          </cell>
        </row>
        <row r="224">
          <cell r="F224" t="str">
            <v>Suriname</v>
          </cell>
        </row>
        <row r="225">
          <cell r="F225" t="str">
            <v>Svalbard</v>
          </cell>
        </row>
        <row r="226">
          <cell r="F226" t="str">
            <v>Swaziland</v>
          </cell>
        </row>
        <row r="227">
          <cell r="F227" t="str">
            <v>Sweden</v>
          </cell>
        </row>
        <row r="228">
          <cell r="F228" t="str">
            <v>Switzerland</v>
          </cell>
        </row>
        <row r="229">
          <cell r="F229" t="str">
            <v>Syria</v>
          </cell>
        </row>
        <row r="230">
          <cell r="F230" t="str">
            <v>Taiwan</v>
          </cell>
        </row>
        <row r="231">
          <cell r="F231" t="str">
            <v>Tajikistan</v>
          </cell>
        </row>
        <row r="232">
          <cell r="F232" t="str">
            <v>Tanzania</v>
          </cell>
        </row>
        <row r="233">
          <cell r="F233" t="str">
            <v>Thailand</v>
          </cell>
        </row>
        <row r="234">
          <cell r="F234" t="str">
            <v>Timor-Leste</v>
          </cell>
        </row>
        <row r="235">
          <cell r="F235" t="str">
            <v>Togo</v>
          </cell>
        </row>
        <row r="236">
          <cell r="F236" t="str">
            <v>Tokelau</v>
          </cell>
        </row>
        <row r="237">
          <cell r="F237" t="str">
            <v>Tonga</v>
          </cell>
        </row>
        <row r="238">
          <cell r="F238" t="str">
            <v>Trinidad and Tobago</v>
          </cell>
        </row>
        <row r="239">
          <cell r="F239" t="str">
            <v>Tromelin Island</v>
          </cell>
        </row>
        <row r="240">
          <cell r="F240" t="str">
            <v>Tunisia</v>
          </cell>
        </row>
        <row r="241">
          <cell r="F241" t="str">
            <v>Turkey</v>
          </cell>
        </row>
        <row r="242">
          <cell r="F242" t="str">
            <v>Turkmenistan</v>
          </cell>
        </row>
        <row r="243">
          <cell r="F243" t="str">
            <v>Turks and Caicos Islands</v>
          </cell>
        </row>
        <row r="244">
          <cell r="F244" t="str">
            <v>Tuvalu</v>
          </cell>
        </row>
        <row r="245">
          <cell r="F245" t="str">
            <v>Uganda</v>
          </cell>
        </row>
        <row r="246">
          <cell r="F246" t="str">
            <v>UK</v>
          </cell>
        </row>
        <row r="247">
          <cell r="F247" t="str">
            <v>Ukraine</v>
          </cell>
        </row>
        <row r="248">
          <cell r="F248" t="str">
            <v>United Arab Emirates</v>
          </cell>
        </row>
        <row r="249">
          <cell r="F249" t="str">
            <v>Uruguay</v>
          </cell>
        </row>
        <row r="250">
          <cell r="F250" t="str">
            <v>USA</v>
          </cell>
        </row>
        <row r="251">
          <cell r="F251" t="str">
            <v>Uzbekistan</v>
          </cell>
        </row>
        <row r="252">
          <cell r="F252" t="str">
            <v>Vanuatu</v>
          </cell>
        </row>
        <row r="253">
          <cell r="F253" t="str">
            <v>Venezuela</v>
          </cell>
        </row>
        <row r="254">
          <cell r="F254" t="str">
            <v>Vietnam</v>
          </cell>
        </row>
        <row r="255">
          <cell r="F255" t="str">
            <v>Virgin Islands</v>
          </cell>
        </row>
        <row r="256">
          <cell r="F256" t="str">
            <v>Wake Island</v>
          </cell>
        </row>
        <row r="257">
          <cell r="F257" t="str">
            <v>Wallis and Futuna</v>
          </cell>
        </row>
        <row r="258">
          <cell r="F258" t="str">
            <v>West Bank</v>
          </cell>
        </row>
        <row r="259">
          <cell r="F259" t="str">
            <v>Western Sahara</v>
          </cell>
        </row>
        <row r="260">
          <cell r="F260" t="str">
            <v>Yemen</v>
          </cell>
        </row>
        <row r="261">
          <cell r="F261" t="str">
            <v>Zambia</v>
          </cell>
        </row>
        <row r="262">
          <cell r="F262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7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23.25" customHeight="1"/>
  <cols>
    <col min="1" max="1" width="6.8515625" style="19" customWidth="1"/>
    <col min="2" max="2" width="30.00390625" style="19" customWidth="1"/>
    <col min="3" max="3" width="29.57421875" style="19" customWidth="1"/>
    <col min="4" max="4" width="12.28125" style="26" customWidth="1"/>
    <col min="5" max="5" width="18.8515625" style="26" customWidth="1"/>
    <col min="6" max="6" width="19.57421875" style="26" customWidth="1"/>
    <col min="7" max="7" width="15.140625" style="19" customWidth="1"/>
    <col min="8" max="8" width="24.57421875" style="19" customWidth="1"/>
    <col min="9" max="16384" width="9.140625" style="19" customWidth="1"/>
  </cols>
  <sheetData>
    <row r="1" spans="1:6" s="17" customFormat="1" ht="23.25" customHeight="1">
      <c r="A1" s="17" t="s">
        <v>137</v>
      </c>
      <c r="D1" s="18"/>
      <c r="E1" s="18"/>
      <c r="F1" s="18"/>
    </row>
    <row r="2" spans="1:8" ht="23.25" customHeight="1">
      <c r="A2" s="210" t="s">
        <v>35</v>
      </c>
      <c r="B2" s="207" t="s">
        <v>76</v>
      </c>
      <c r="C2" s="210" t="s">
        <v>77</v>
      </c>
      <c r="D2" s="206" t="s">
        <v>78</v>
      </c>
      <c r="E2" s="213" t="s">
        <v>79</v>
      </c>
      <c r="F2" s="213" t="s">
        <v>80</v>
      </c>
      <c r="G2" s="206" t="s">
        <v>81</v>
      </c>
      <c r="H2" s="207" t="s">
        <v>82</v>
      </c>
    </row>
    <row r="3" spans="1:8" ht="23.25" customHeight="1">
      <c r="A3" s="211"/>
      <c r="B3" s="211"/>
      <c r="C3" s="211"/>
      <c r="D3" s="206"/>
      <c r="E3" s="213"/>
      <c r="F3" s="213"/>
      <c r="G3" s="206"/>
      <c r="H3" s="208"/>
    </row>
    <row r="4" spans="1:8" ht="23.25" customHeight="1">
      <c r="A4" s="212"/>
      <c r="B4" s="212"/>
      <c r="C4" s="212"/>
      <c r="D4" s="206"/>
      <c r="E4" s="213"/>
      <c r="F4" s="213"/>
      <c r="G4" s="206"/>
      <c r="H4" s="209"/>
    </row>
    <row r="5" spans="1:8" ht="63" customHeight="1">
      <c r="A5" s="162">
        <v>1</v>
      </c>
      <c r="B5" s="163" t="s">
        <v>152</v>
      </c>
      <c r="C5" s="163" t="s">
        <v>153</v>
      </c>
      <c r="D5" s="162" t="s">
        <v>139</v>
      </c>
      <c r="E5" s="164" t="s">
        <v>154</v>
      </c>
      <c r="F5" s="162">
        <v>1403000148</v>
      </c>
      <c r="G5" s="165" t="s">
        <v>155</v>
      </c>
      <c r="H5" s="163" t="s">
        <v>156</v>
      </c>
    </row>
    <row r="6" spans="1:8" ht="76.5" customHeight="1">
      <c r="A6" s="162">
        <v>2</v>
      </c>
      <c r="B6" s="163" t="s">
        <v>157</v>
      </c>
      <c r="C6" s="163" t="s">
        <v>166</v>
      </c>
      <c r="D6" s="162" t="s">
        <v>139</v>
      </c>
      <c r="E6" s="164" t="s">
        <v>158</v>
      </c>
      <c r="F6" s="162">
        <v>1203000176</v>
      </c>
      <c r="G6" s="165" t="s">
        <v>155</v>
      </c>
      <c r="H6" s="163" t="s">
        <v>159</v>
      </c>
    </row>
    <row r="7" spans="1:19" ht="67.5" customHeight="1">
      <c r="A7" s="162">
        <v>3</v>
      </c>
      <c r="B7" s="163" t="s">
        <v>160</v>
      </c>
      <c r="C7" s="166" t="s">
        <v>167</v>
      </c>
      <c r="D7" s="162" t="s">
        <v>139</v>
      </c>
      <c r="E7" s="164" t="s">
        <v>161</v>
      </c>
      <c r="F7" s="162">
        <v>1403000819</v>
      </c>
      <c r="G7" s="165" t="s">
        <v>155</v>
      </c>
      <c r="H7" s="163" t="s">
        <v>162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8" ht="63" customHeight="1">
      <c r="A8" s="162">
        <v>4</v>
      </c>
      <c r="B8" s="163" t="s">
        <v>163</v>
      </c>
      <c r="C8" s="163" t="s">
        <v>168</v>
      </c>
      <c r="D8" s="162" t="s">
        <v>139</v>
      </c>
      <c r="E8" s="164" t="s">
        <v>164</v>
      </c>
      <c r="F8" s="162">
        <v>1403001004</v>
      </c>
      <c r="G8" s="165" t="s">
        <v>155</v>
      </c>
      <c r="H8" s="163" t="s">
        <v>165</v>
      </c>
    </row>
    <row r="9" spans="2:8" ht="34.5" customHeight="1">
      <c r="B9" s="23"/>
      <c r="C9" s="25"/>
      <c r="D9" s="24"/>
      <c r="E9" s="24"/>
      <c r="F9" s="24"/>
      <c r="H9" s="23"/>
    </row>
    <row r="10" spans="2:8" ht="46.5" customHeight="1">
      <c r="B10" s="23"/>
      <c r="C10" s="23"/>
      <c r="D10" s="24"/>
      <c r="E10" s="24"/>
      <c r="F10" s="24"/>
      <c r="H10" s="23"/>
    </row>
    <row r="11" spans="2:8" ht="45" customHeight="1">
      <c r="B11" s="23"/>
      <c r="C11" s="23"/>
      <c r="D11" s="24"/>
      <c r="E11" s="24"/>
      <c r="F11" s="24"/>
      <c r="H11" s="23"/>
    </row>
    <row r="12" spans="2:8" ht="49.5" customHeight="1">
      <c r="B12" s="23"/>
      <c r="C12" s="23"/>
      <c r="D12" s="24"/>
      <c r="E12" s="24"/>
      <c r="F12" s="24"/>
      <c r="H12" s="23"/>
    </row>
    <row r="13" spans="2:8" ht="45.75" customHeight="1">
      <c r="B13" s="23"/>
      <c r="C13" s="23"/>
      <c r="D13" s="24"/>
      <c r="E13" s="24"/>
      <c r="F13" s="24"/>
      <c r="H13" s="23"/>
    </row>
    <row r="14" spans="2:8" ht="60.75" customHeight="1">
      <c r="B14" s="23"/>
      <c r="C14" s="23"/>
      <c r="D14" s="24"/>
      <c r="E14" s="24"/>
      <c r="F14" s="24"/>
      <c r="H14" s="23"/>
    </row>
    <row r="15" spans="2:8" ht="59.25" customHeight="1">
      <c r="B15" s="23"/>
      <c r="C15" s="23"/>
      <c r="D15" s="24"/>
      <c r="E15" s="24"/>
      <c r="F15" s="24"/>
      <c r="H15" s="23"/>
    </row>
    <row r="16" spans="2:8" ht="61.5" customHeight="1">
      <c r="B16" s="23"/>
      <c r="C16" s="23"/>
      <c r="D16" s="24"/>
      <c r="E16" s="24"/>
      <c r="F16" s="24"/>
      <c r="H16" s="23"/>
    </row>
    <row r="17" spans="2:8" ht="60" customHeight="1">
      <c r="B17" s="23"/>
      <c r="C17" s="23"/>
      <c r="D17" s="24"/>
      <c r="E17" s="24"/>
      <c r="F17" s="24"/>
      <c r="H17" s="23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landscape" paperSize="9" scale="9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7.25" customHeight="1"/>
  <cols>
    <col min="1" max="1" width="5.57421875" style="52" customWidth="1"/>
    <col min="2" max="2" width="45.140625" style="52" customWidth="1"/>
    <col min="3" max="3" width="23.8515625" style="52" customWidth="1"/>
    <col min="4" max="4" width="21.140625" style="52" customWidth="1"/>
    <col min="5" max="5" width="22.00390625" style="52" customWidth="1"/>
    <col min="6" max="16384" width="9.140625" style="52" customWidth="1"/>
  </cols>
  <sheetData>
    <row r="1" spans="1:2" ht="22.5" customHeight="1">
      <c r="A1" s="17" t="s">
        <v>223</v>
      </c>
      <c r="B1" s="19"/>
    </row>
    <row r="3" spans="1:5" s="26" customFormat="1" ht="21" customHeight="1">
      <c r="A3" s="137" t="s">
        <v>35</v>
      </c>
      <c r="B3" s="137" t="s">
        <v>64</v>
      </c>
      <c r="C3" s="137" t="s">
        <v>24</v>
      </c>
      <c r="D3" s="137" t="s">
        <v>65</v>
      </c>
      <c r="E3" s="137" t="s">
        <v>66</v>
      </c>
    </row>
    <row r="4" spans="1:5" s="185" customFormat="1" ht="18.75">
      <c r="A4" s="183"/>
      <c r="B4" s="184"/>
      <c r="C4" s="184"/>
      <c r="D4" s="183"/>
      <c r="E4" s="184"/>
    </row>
    <row r="5" spans="1:5" s="185" customFormat="1" ht="18.75">
      <c r="A5" s="183"/>
      <c r="B5" s="184"/>
      <c r="C5" s="184"/>
      <c r="D5" s="183"/>
      <c r="E5" s="184"/>
    </row>
    <row r="6" s="26" customFormat="1" ht="17.25" customHeight="1"/>
    <row r="7" s="26" customFormat="1" ht="17.25" customHeight="1"/>
  </sheetData>
  <sheetProtection/>
  <printOptions horizontalCentered="1"/>
  <pageMargins left="0.2362204724409449" right="0.2362204724409449" top="0.7480314960629921" bottom="0.7480314960629921" header="0.31496062992125984" footer="0.31496062992125984"/>
  <pageSetup firstPageNumber="140" useFirstPageNumber="1" horizontalDpi="600" verticalDpi="600" orientation="landscape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G22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21" customHeight="1"/>
  <cols>
    <col min="1" max="1" width="3.00390625" style="19" customWidth="1"/>
    <col min="2" max="2" width="14.140625" style="140" customWidth="1"/>
    <col min="3" max="3" width="28.28125" style="19" customWidth="1"/>
    <col min="4" max="4" width="22.00390625" style="19" customWidth="1"/>
    <col min="5" max="5" width="15.57421875" style="19" customWidth="1"/>
    <col min="6" max="6" width="7.140625" style="19" customWidth="1"/>
    <col min="7" max="16384" width="9.140625" style="19" customWidth="1"/>
  </cols>
  <sheetData>
    <row r="2" spans="2:5" ht="21" customHeight="1">
      <c r="B2" s="138" t="s">
        <v>222</v>
      </c>
      <c r="C2" s="139"/>
      <c r="D2" s="139"/>
      <c r="E2" s="151"/>
    </row>
    <row r="3" spans="2:5" ht="21" customHeight="1">
      <c r="B3" s="134" t="s">
        <v>3</v>
      </c>
      <c r="C3" s="152"/>
      <c r="D3" s="152"/>
      <c r="E3" s="152"/>
    </row>
    <row r="4" spans="2:5" ht="21" customHeight="1">
      <c r="B4" s="153" t="s">
        <v>6</v>
      </c>
      <c r="C4" s="153" t="s">
        <v>0</v>
      </c>
      <c r="D4" s="153" t="s">
        <v>1</v>
      </c>
      <c r="E4" s="153" t="s">
        <v>2</v>
      </c>
    </row>
    <row r="5" spans="2:5" ht="21" customHeight="1" hidden="1">
      <c r="B5" s="135">
        <v>2546</v>
      </c>
      <c r="C5" s="135">
        <v>100</v>
      </c>
      <c r="D5" s="135">
        <v>91</v>
      </c>
      <c r="E5" s="149">
        <f>D5/C5*100</f>
        <v>91</v>
      </c>
    </row>
    <row r="6" spans="2:5" ht="21" customHeight="1" hidden="1">
      <c r="B6" s="135">
        <v>2547</v>
      </c>
      <c r="C6" s="135">
        <v>112</v>
      </c>
      <c r="D6" s="135">
        <v>104</v>
      </c>
      <c r="E6" s="149">
        <f>D6/C6*100</f>
        <v>92.85714285714286</v>
      </c>
    </row>
    <row r="7" spans="2:5" ht="21" customHeight="1" hidden="1">
      <c r="B7" s="135">
        <v>2548</v>
      </c>
      <c r="C7" s="135">
        <v>115</v>
      </c>
      <c r="D7" s="135">
        <v>96</v>
      </c>
      <c r="E7" s="149">
        <f>D7/C7*100</f>
        <v>83.47826086956522</v>
      </c>
    </row>
    <row r="8" spans="2:5" ht="21" customHeight="1" hidden="1">
      <c r="B8" s="135">
        <v>2549</v>
      </c>
      <c r="C8" s="135">
        <v>101</v>
      </c>
      <c r="D8" s="135">
        <v>91</v>
      </c>
      <c r="E8" s="149">
        <f>D8/C8*100</f>
        <v>90.0990099009901</v>
      </c>
    </row>
    <row r="9" spans="2:5" ht="21" customHeight="1" hidden="1">
      <c r="B9" s="135" t="s">
        <v>7</v>
      </c>
      <c r="C9" s="154">
        <v>143</v>
      </c>
      <c r="D9" s="154">
        <v>121</v>
      </c>
      <c r="E9" s="155">
        <f aca="true" t="shared" si="0" ref="E9:E14">D9*100/C9</f>
        <v>84.61538461538461</v>
      </c>
    </row>
    <row r="10" spans="2:5" ht="21" customHeight="1" hidden="1">
      <c r="B10" s="135" t="s">
        <v>8</v>
      </c>
      <c r="C10" s="156">
        <v>147</v>
      </c>
      <c r="D10" s="156">
        <v>142</v>
      </c>
      <c r="E10" s="155">
        <f t="shared" si="0"/>
        <v>96.59863945578232</v>
      </c>
    </row>
    <row r="11" spans="2:5" ht="21" customHeight="1" hidden="1">
      <c r="B11" s="135" t="s">
        <v>9</v>
      </c>
      <c r="C11" s="156">
        <v>170</v>
      </c>
      <c r="D11" s="156">
        <v>132</v>
      </c>
      <c r="E11" s="155">
        <f t="shared" si="0"/>
        <v>77.6470588235294</v>
      </c>
    </row>
    <row r="12" spans="2:5" ht="21" customHeight="1" hidden="1">
      <c r="B12" s="135" t="s">
        <v>10</v>
      </c>
      <c r="C12" s="135">
        <v>129</v>
      </c>
      <c r="D12" s="135">
        <v>117</v>
      </c>
      <c r="E12" s="155">
        <f t="shared" si="0"/>
        <v>90.69767441860465</v>
      </c>
    </row>
    <row r="13" spans="2:7" ht="21" customHeight="1" hidden="1">
      <c r="B13" s="157">
        <v>2554</v>
      </c>
      <c r="C13" s="157">
        <v>130</v>
      </c>
      <c r="D13" s="157">
        <v>117</v>
      </c>
      <c r="E13" s="158">
        <f t="shared" si="0"/>
        <v>90</v>
      </c>
      <c r="G13" s="19" t="s">
        <v>91</v>
      </c>
    </row>
    <row r="14" spans="2:5" ht="21" customHeight="1" hidden="1">
      <c r="B14" s="157">
        <v>2555</v>
      </c>
      <c r="C14" s="157">
        <v>145</v>
      </c>
      <c r="D14" s="157">
        <v>116</v>
      </c>
      <c r="E14" s="158">
        <f t="shared" si="0"/>
        <v>80</v>
      </c>
    </row>
    <row r="15" spans="2:5" ht="21" customHeight="1">
      <c r="B15" s="135">
        <v>2557</v>
      </c>
      <c r="C15" s="159">
        <v>35</v>
      </c>
      <c r="D15" s="159">
        <v>34</v>
      </c>
      <c r="E15" s="160">
        <f>D15/C15*100</f>
        <v>97.14285714285714</v>
      </c>
    </row>
    <row r="16" spans="2:5" ht="21" customHeight="1">
      <c r="B16" s="139"/>
      <c r="C16" s="139"/>
      <c r="D16" s="139"/>
      <c r="E16" s="161"/>
    </row>
    <row r="17" s="173" customFormat="1" ht="21" customHeight="1">
      <c r="B17" s="172" t="s">
        <v>170</v>
      </c>
    </row>
    <row r="19" ht="21" customHeight="1">
      <c r="C19" s="141" t="s">
        <v>5</v>
      </c>
    </row>
    <row r="20" spans="3:4" ht="21" customHeight="1">
      <c r="C20" s="141" t="s">
        <v>67</v>
      </c>
      <c r="D20" s="141"/>
    </row>
    <row r="21" spans="3:4" ht="21" customHeight="1">
      <c r="C21" s="141" t="s">
        <v>4</v>
      </c>
      <c r="D21" s="141"/>
    </row>
    <row r="22" ht="21" customHeight="1">
      <c r="D22" s="14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rstPageNumber="141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5"/>
  <sheetViews>
    <sheetView view="pageBreakPreview" zoomScaleNormal="85" zoomScaleSheetLayoutView="100" zoomScalePageLayoutView="0" workbookViewId="0" topLeftCell="A1">
      <selection activeCell="M5" sqref="M5"/>
    </sheetView>
  </sheetViews>
  <sheetFormatPr defaultColWidth="9.140625" defaultRowHeight="24" customHeight="1"/>
  <cols>
    <col min="1" max="1" width="18.421875" style="27" customWidth="1"/>
    <col min="2" max="2" width="25.140625" style="27" customWidth="1"/>
    <col min="3" max="3" width="10.57421875" style="27" customWidth="1"/>
    <col min="4" max="4" width="11.28125" style="27" customWidth="1"/>
    <col min="5" max="12" width="6.7109375" style="27" customWidth="1"/>
    <col min="13" max="13" width="14.8515625" style="27" customWidth="1"/>
    <col min="14" max="15" width="13.00390625" style="27" customWidth="1"/>
    <col min="16" max="22" width="7.7109375" style="27" customWidth="1"/>
    <col min="23" max="24" width="12.7109375" style="27" customWidth="1"/>
    <col min="25" max="16384" width="9.140625" style="27" customWidth="1"/>
  </cols>
  <sheetData>
    <row r="1" spans="1:24" ht="29.25" customHeight="1">
      <c r="A1" s="214" t="s">
        <v>174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ht="14.25" customHeight="1"/>
    <row r="3" spans="1:15" ht="24" customHeight="1">
      <c r="A3" s="215" t="s">
        <v>120</v>
      </c>
      <c r="B3" s="216" t="s">
        <v>92</v>
      </c>
      <c r="C3" s="218" t="s">
        <v>93</v>
      </c>
      <c r="D3" s="219"/>
      <c r="E3" s="215" t="s">
        <v>94</v>
      </c>
      <c r="F3" s="215"/>
      <c r="G3" s="215"/>
      <c r="H3" s="215"/>
      <c r="I3" s="215"/>
      <c r="J3" s="215"/>
      <c r="K3" s="215"/>
      <c r="L3" s="215"/>
      <c r="M3" s="220" t="s">
        <v>95</v>
      </c>
      <c r="N3" s="220" t="s">
        <v>20</v>
      </c>
      <c r="O3" s="220" t="s">
        <v>96</v>
      </c>
    </row>
    <row r="4" spans="1:15" ht="24" customHeight="1">
      <c r="A4" s="215"/>
      <c r="B4" s="217"/>
      <c r="C4" s="28" t="s">
        <v>97</v>
      </c>
      <c r="D4" s="28" t="s">
        <v>98</v>
      </c>
      <c r="E4" s="28" t="s">
        <v>99</v>
      </c>
      <c r="F4" s="28" t="s">
        <v>100</v>
      </c>
      <c r="G4" s="28" t="s">
        <v>101</v>
      </c>
      <c r="H4" s="28" t="s">
        <v>102</v>
      </c>
      <c r="I4" s="28" t="s">
        <v>103</v>
      </c>
      <c r="J4" s="28" t="s">
        <v>104</v>
      </c>
      <c r="K4" s="28" t="s">
        <v>105</v>
      </c>
      <c r="L4" s="28" t="s">
        <v>106</v>
      </c>
      <c r="M4" s="220"/>
      <c r="N4" s="220"/>
      <c r="O4" s="220"/>
    </row>
    <row r="5" spans="1:16" s="33" customFormat="1" ht="24" customHeight="1">
      <c r="A5" s="29" t="s">
        <v>107</v>
      </c>
      <c r="B5" s="29"/>
      <c r="C5" s="30">
        <f>C6+C9</f>
        <v>274</v>
      </c>
      <c r="D5" s="30">
        <f>D6+D9</f>
        <v>272</v>
      </c>
      <c r="E5" s="30">
        <f aca="true" t="shared" si="0" ref="E5:L5">E6+E9</f>
        <v>122</v>
      </c>
      <c r="F5" s="30">
        <f t="shared" si="0"/>
        <v>63</v>
      </c>
      <c r="G5" s="30">
        <f t="shared" si="0"/>
        <v>51</v>
      </c>
      <c r="H5" s="30">
        <f t="shared" si="0"/>
        <v>22</v>
      </c>
      <c r="I5" s="30">
        <f t="shared" si="0"/>
        <v>11</v>
      </c>
      <c r="J5" s="30">
        <f>J6+J9</f>
        <v>1</v>
      </c>
      <c r="K5" s="30">
        <f t="shared" si="0"/>
        <v>2</v>
      </c>
      <c r="L5" s="30">
        <f t="shared" si="0"/>
        <v>2</v>
      </c>
      <c r="M5" s="31">
        <f>SUM(E5:I5)</f>
        <v>269</v>
      </c>
      <c r="N5" s="32">
        <f>M5/C5*100</f>
        <v>98.17518248175182</v>
      </c>
      <c r="O5" s="31">
        <f>(N5*5/100)</f>
        <v>4.908759124087591</v>
      </c>
      <c r="P5" s="190"/>
    </row>
    <row r="6" spans="1:15" s="39" customFormat="1" ht="24" customHeight="1">
      <c r="A6" s="34" t="s">
        <v>119</v>
      </c>
      <c r="B6" s="35" t="s">
        <v>108</v>
      </c>
      <c r="C6" s="36">
        <f>SUM(C7:C8)</f>
        <v>142</v>
      </c>
      <c r="D6" s="36">
        <f aca="true" t="shared" si="1" ref="D6:K6">SUM(D7:D8)</f>
        <v>142</v>
      </c>
      <c r="E6" s="36">
        <f t="shared" si="1"/>
        <v>77</v>
      </c>
      <c r="F6" s="36">
        <f t="shared" si="1"/>
        <v>26</v>
      </c>
      <c r="G6" s="36">
        <f t="shared" si="1"/>
        <v>28</v>
      </c>
      <c r="H6" s="36">
        <f t="shared" si="1"/>
        <v>8</v>
      </c>
      <c r="I6" s="36">
        <f t="shared" si="1"/>
        <v>3</v>
      </c>
      <c r="J6" s="36">
        <f t="shared" si="1"/>
        <v>0</v>
      </c>
      <c r="K6" s="36">
        <f t="shared" si="1"/>
        <v>0</v>
      </c>
      <c r="L6" s="36"/>
      <c r="M6" s="37">
        <f>SUM(E6:H6)</f>
        <v>139</v>
      </c>
      <c r="N6" s="38">
        <f aca="true" t="shared" si="2" ref="N6:N11">M6/C6*100</f>
        <v>97.88732394366197</v>
      </c>
      <c r="O6" s="37">
        <f aca="true" t="shared" si="3" ref="O6:O11">(N6*5/100)</f>
        <v>4.894366197183098</v>
      </c>
    </row>
    <row r="7" spans="1:15" s="46" customFormat="1" ht="24" customHeight="1">
      <c r="A7" s="40"/>
      <c r="B7" s="41" t="s">
        <v>109</v>
      </c>
      <c r="C7" s="42">
        <v>90</v>
      </c>
      <c r="D7" s="42">
        <v>90</v>
      </c>
      <c r="E7" s="42">
        <v>53</v>
      </c>
      <c r="F7" s="42">
        <v>17</v>
      </c>
      <c r="G7" s="42">
        <v>13</v>
      </c>
      <c r="H7" s="42">
        <v>4</v>
      </c>
      <c r="I7" s="42">
        <v>3</v>
      </c>
      <c r="J7" s="43" t="s">
        <v>138</v>
      </c>
      <c r="K7" s="43" t="s">
        <v>138</v>
      </c>
      <c r="L7" s="43" t="s">
        <v>83</v>
      </c>
      <c r="M7" s="42">
        <f>SUM(E7:I7)</f>
        <v>90</v>
      </c>
      <c r="N7" s="44">
        <f t="shared" si="2"/>
        <v>100</v>
      </c>
      <c r="O7" s="45">
        <f t="shared" si="3"/>
        <v>5</v>
      </c>
    </row>
    <row r="8" spans="1:15" s="46" customFormat="1" ht="24" customHeight="1">
      <c r="A8" s="47"/>
      <c r="B8" s="41" t="s">
        <v>110</v>
      </c>
      <c r="C8" s="42">
        <v>52</v>
      </c>
      <c r="D8" s="42">
        <v>52</v>
      </c>
      <c r="E8" s="42">
        <v>24</v>
      </c>
      <c r="F8" s="42">
        <v>9</v>
      </c>
      <c r="G8" s="42">
        <v>15</v>
      </c>
      <c r="H8" s="42">
        <v>4</v>
      </c>
      <c r="I8" s="42" t="s">
        <v>83</v>
      </c>
      <c r="J8" s="42" t="s">
        <v>83</v>
      </c>
      <c r="K8" s="42" t="s">
        <v>83</v>
      </c>
      <c r="L8" s="43" t="s">
        <v>83</v>
      </c>
      <c r="M8" s="42">
        <f>SUM(E8:I8)</f>
        <v>52</v>
      </c>
      <c r="N8" s="44">
        <f t="shared" si="2"/>
        <v>100</v>
      </c>
      <c r="O8" s="45">
        <f t="shared" si="3"/>
        <v>5</v>
      </c>
    </row>
    <row r="9" spans="1:15" s="46" customFormat="1" ht="24" customHeight="1">
      <c r="A9" s="34" t="s">
        <v>118</v>
      </c>
      <c r="B9" s="35" t="s">
        <v>108</v>
      </c>
      <c r="C9" s="48">
        <f aca="true" t="shared" si="4" ref="C9:L9">SUM(C10:C11)</f>
        <v>132</v>
      </c>
      <c r="D9" s="48">
        <f t="shared" si="4"/>
        <v>130</v>
      </c>
      <c r="E9" s="48">
        <f t="shared" si="4"/>
        <v>45</v>
      </c>
      <c r="F9" s="48">
        <f t="shared" si="4"/>
        <v>37</v>
      </c>
      <c r="G9" s="48">
        <f t="shared" si="4"/>
        <v>23</v>
      </c>
      <c r="H9" s="48">
        <f t="shared" si="4"/>
        <v>14</v>
      </c>
      <c r="I9" s="48">
        <f t="shared" si="4"/>
        <v>8</v>
      </c>
      <c r="J9" s="48">
        <f t="shared" si="4"/>
        <v>1</v>
      </c>
      <c r="K9" s="48">
        <f t="shared" si="4"/>
        <v>2</v>
      </c>
      <c r="L9" s="48">
        <f t="shared" si="4"/>
        <v>2</v>
      </c>
      <c r="M9" s="37">
        <f>SUM(E9:H9)</f>
        <v>119</v>
      </c>
      <c r="N9" s="38">
        <f t="shared" si="2"/>
        <v>90.15151515151516</v>
      </c>
      <c r="O9" s="37">
        <f t="shared" si="3"/>
        <v>4.507575757575758</v>
      </c>
    </row>
    <row r="10" spans="1:15" s="46" customFormat="1" ht="24" customHeight="1">
      <c r="A10" s="40"/>
      <c r="B10" s="41" t="s">
        <v>109</v>
      </c>
      <c r="C10" s="42">
        <v>82</v>
      </c>
      <c r="D10" s="42">
        <v>81</v>
      </c>
      <c r="E10" s="42">
        <v>28</v>
      </c>
      <c r="F10" s="42">
        <v>27</v>
      </c>
      <c r="G10" s="42">
        <v>11</v>
      </c>
      <c r="H10" s="42">
        <v>9</v>
      </c>
      <c r="I10" s="42">
        <v>3</v>
      </c>
      <c r="J10" s="43">
        <v>1</v>
      </c>
      <c r="K10" s="43">
        <v>2</v>
      </c>
      <c r="L10" s="43">
        <v>1</v>
      </c>
      <c r="M10" s="42">
        <f>SUM(E10:I10)</f>
        <v>78</v>
      </c>
      <c r="N10" s="44">
        <f t="shared" si="2"/>
        <v>95.1219512195122</v>
      </c>
      <c r="O10" s="45">
        <f t="shared" si="3"/>
        <v>4.7560975609756095</v>
      </c>
    </row>
    <row r="11" spans="1:15" ht="24" customHeight="1">
      <c r="A11" s="49"/>
      <c r="B11" s="41" t="s">
        <v>110</v>
      </c>
      <c r="C11" s="42">
        <v>50</v>
      </c>
      <c r="D11" s="42">
        <v>49</v>
      </c>
      <c r="E11" s="42">
        <v>17</v>
      </c>
      <c r="F11" s="42">
        <v>10</v>
      </c>
      <c r="G11" s="42">
        <v>12</v>
      </c>
      <c r="H11" s="42">
        <v>5</v>
      </c>
      <c r="I11" s="42">
        <v>5</v>
      </c>
      <c r="J11" s="42" t="s">
        <v>83</v>
      </c>
      <c r="K11" s="42" t="s">
        <v>83</v>
      </c>
      <c r="L11" s="42">
        <v>1</v>
      </c>
      <c r="M11" s="42">
        <f>SUM(E11:I11)</f>
        <v>49</v>
      </c>
      <c r="N11" s="44">
        <f t="shared" si="2"/>
        <v>98</v>
      </c>
      <c r="O11" s="45">
        <f t="shared" si="3"/>
        <v>4.9</v>
      </c>
    </row>
    <row r="12" ht="24" customHeight="1">
      <c r="A12" s="50" t="s">
        <v>111</v>
      </c>
    </row>
    <row r="13" spans="1:2" ht="24" customHeight="1">
      <c r="A13" s="51" t="s">
        <v>17</v>
      </c>
      <c r="B13" s="51"/>
    </row>
    <row r="14" ht="24" customHeight="1">
      <c r="A14" s="27" t="s">
        <v>116</v>
      </c>
    </row>
    <row r="15" ht="24" customHeight="1">
      <c r="A15" s="27" t="s">
        <v>117</v>
      </c>
    </row>
  </sheetData>
  <sheetProtection/>
  <mergeCells count="8">
    <mergeCell ref="A1:X1"/>
    <mergeCell ref="A3:A4"/>
    <mergeCell ref="B3:B4"/>
    <mergeCell ref="C3:D3"/>
    <mergeCell ref="E3:L3"/>
    <mergeCell ref="M3:M4"/>
    <mergeCell ref="N3:N4"/>
    <mergeCell ref="O3:O4"/>
  </mergeCells>
  <printOptions horizontalCentered="1"/>
  <pageMargins left="0.2362204724409449" right="0.2362204724409449" top="0.7480314960629921" bottom="0.7480314960629921" header="0.31496062992125984" footer="0.31496062992125984"/>
  <pageSetup firstPageNumber="128" useFirstPageNumber="1" horizontalDpi="300" verticalDpi="300" orientation="landscape" paperSize="9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9.5" customHeight="1"/>
  <cols>
    <col min="1" max="1" width="17.7109375" style="52" customWidth="1"/>
    <col min="2" max="2" width="17.28125" style="52" customWidth="1"/>
    <col min="3" max="3" width="19.28125" style="52" customWidth="1"/>
    <col min="4" max="4" width="24.28125" style="52" customWidth="1"/>
    <col min="5" max="5" width="10.8515625" style="52" customWidth="1"/>
    <col min="6" max="6" width="13.140625" style="52" customWidth="1"/>
    <col min="7" max="8" width="13.421875" style="52" customWidth="1"/>
    <col min="9" max="9" width="12.421875" style="52" customWidth="1"/>
    <col min="10" max="10" width="11.28125" style="52" customWidth="1"/>
    <col min="11" max="16384" width="9.140625" style="52" customWidth="1"/>
  </cols>
  <sheetData>
    <row r="1" ht="19.5" customHeight="1">
      <c r="A1" s="53" t="s">
        <v>217</v>
      </c>
    </row>
    <row r="3" spans="1:7" s="26" customFormat="1" ht="51" customHeight="1">
      <c r="A3" s="135" t="s">
        <v>112</v>
      </c>
      <c r="B3" s="144" t="s">
        <v>132</v>
      </c>
      <c r="C3" s="144" t="s">
        <v>134</v>
      </c>
      <c r="D3" s="144" t="s">
        <v>133</v>
      </c>
      <c r="E3" s="135" t="s">
        <v>135</v>
      </c>
      <c r="F3" s="135" t="s">
        <v>20</v>
      </c>
      <c r="G3" s="135" t="s">
        <v>96</v>
      </c>
    </row>
    <row r="4" spans="1:9" s="17" customFormat="1" ht="19.5" customHeight="1">
      <c r="A4" s="145" t="s">
        <v>107</v>
      </c>
      <c r="B4" s="146">
        <f>SUM(B5:B7)</f>
        <v>910</v>
      </c>
      <c r="C4" s="146">
        <f>SUM(C5:C7)</f>
        <v>7</v>
      </c>
      <c r="D4" s="146">
        <f>SUM(D5:D7)</f>
        <v>0</v>
      </c>
      <c r="E4" s="146">
        <f>SUM(E5:E7)</f>
        <v>7</v>
      </c>
      <c r="F4" s="147">
        <f>E4/B4*100</f>
        <v>0.7692307692307693</v>
      </c>
      <c r="G4" s="97">
        <f>IF((F4)&gt;8,5,F4)</f>
        <v>0.7692307692307693</v>
      </c>
      <c r="I4" s="26"/>
    </row>
    <row r="5" spans="1:9" ht="19.5" customHeight="1">
      <c r="A5" s="148" t="s">
        <v>129</v>
      </c>
      <c r="B5" s="135">
        <v>749</v>
      </c>
      <c r="C5" s="135">
        <v>2</v>
      </c>
      <c r="D5" s="135"/>
      <c r="E5" s="135">
        <f>SUM(C5:D5)</f>
        <v>2</v>
      </c>
      <c r="F5" s="149">
        <f>E5/B5*100</f>
        <v>0.26702269692923897</v>
      </c>
      <c r="G5" s="150">
        <v>1.64</v>
      </c>
      <c r="I5" s="26"/>
    </row>
    <row r="6" spans="1:9" ht="19.5" customHeight="1">
      <c r="A6" s="148" t="s">
        <v>130</v>
      </c>
      <c r="B6" s="135">
        <v>93</v>
      </c>
      <c r="C6" s="135"/>
      <c r="D6" s="135"/>
      <c r="E6" s="135">
        <f>SUM(C6:D6)</f>
        <v>0</v>
      </c>
      <c r="F6" s="149">
        <f>E6/B6*100</f>
        <v>0</v>
      </c>
      <c r="G6" s="150">
        <v>5</v>
      </c>
      <c r="I6" s="26"/>
    </row>
    <row r="7" spans="1:9" ht="19.5" customHeight="1">
      <c r="A7" s="148" t="s">
        <v>131</v>
      </c>
      <c r="B7" s="135">
        <v>68</v>
      </c>
      <c r="C7" s="135">
        <v>5</v>
      </c>
      <c r="D7" s="135"/>
      <c r="E7" s="135">
        <f>SUM(C7:D7)</f>
        <v>5</v>
      </c>
      <c r="F7" s="149">
        <f>E7/B7*100</f>
        <v>7.352941176470589</v>
      </c>
      <c r="G7" s="150">
        <v>5</v>
      </c>
      <c r="I7" s="26"/>
    </row>
    <row r="9" ht="19.5" customHeight="1">
      <c r="A9" s="140" t="s">
        <v>171</v>
      </c>
    </row>
  </sheetData>
  <sheetProtection/>
  <conditionalFormatting sqref="G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rstPageNumber="129" useFirstPageNumber="1" horizontalDpi="600" verticalDpi="60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SheetLayoutView="100" zoomScalePageLayoutView="0" workbookViewId="0" topLeftCell="A7">
      <selection activeCell="L11" sqref="L11"/>
    </sheetView>
  </sheetViews>
  <sheetFormatPr defaultColWidth="9.00390625" defaultRowHeight="16.5" customHeight="1"/>
  <cols>
    <col min="1" max="1" width="4.140625" style="57" customWidth="1"/>
    <col min="2" max="2" width="12.140625" style="54" hidden="1" customWidth="1"/>
    <col min="3" max="3" width="19.00390625" style="55" customWidth="1"/>
    <col min="4" max="4" width="17.28125" style="56" customWidth="1"/>
    <col min="5" max="7" width="5.57421875" style="57" customWidth="1"/>
    <col min="8" max="8" width="18.28125" style="57" customWidth="1"/>
    <col min="9" max="9" width="19.421875" style="57" customWidth="1"/>
    <col min="10" max="11" width="6.8515625" style="57" customWidth="1"/>
    <col min="12" max="12" width="23.421875" style="58" customWidth="1"/>
    <col min="13" max="13" width="12.57421875" style="58" customWidth="1"/>
    <col min="14" max="14" width="32.421875" style="56" customWidth="1"/>
    <col min="15" max="15" width="12.7109375" style="54" hidden="1" customWidth="1"/>
    <col min="16" max="16" width="14.28125" style="54" hidden="1" customWidth="1"/>
    <col min="17" max="17" width="15.421875" style="54" hidden="1" customWidth="1"/>
    <col min="18" max="20" width="9.00390625" style="54" hidden="1" customWidth="1"/>
    <col min="21" max="34" width="0" style="54" hidden="1" customWidth="1"/>
    <col min="35" max="16384" width="9.00390625" style="54" customWidth="1"/>
  </cols>
  <sheetData>
    <row r="1" spans="1:15" ht="22.5" customHeight="1">
      <c r="A1" s="53" t="s">
        <v>144</v>
      </c>
      <c r="O1" s="56"/>
    </row>
    <row r="3" spans="1:19" s="61" customFormat="1" ht="18.75" customHeight="1">
      <c r="A3" s="221" t="s">
        <v>35</v>
      </c>
      <c r="B3" s="224" t="s">
        <v>14</v>
      </c>
      <c r="C3" s="221" t="s">
        <v>84</v>
      </c>
      <c r="D3" s="221" t="s">
        <v>85</v>
      </c>
      <c r="E3" s="226" t="s">
        <v>112</v>
      </c>
      <c r="F3" s="227"/>
      <c r="G3" s="228"/>
      <c r="H3" s="224" t="s">
        <v>92</v>
      </c>
      <c r="I3" s="221" t="s">
        <v>86</v>
      </c>
      <c r="J3" s="229" t="s">
        <v>121</v>
      </c>
      <c r="K3" s="229"/>
      <c r="L3" s="221" t="s">
        <v>90</v>
      </c>
      <c r="M3" s="221" t="s">
        <v>23</v>
      </c>
      <c r="N3" s="223" t="s">
        <v>124</v>
      </c>
      <c r="O3" s="221" t="s">
        <v>24</v>
      </c>
      <c r="P3" s="59" t="s">
        <v>25</v>
      </c>
      <c r="Q3" s="60" t="s">
        <v>87</v>
      </c>
      <c r="R3" s="61" t="s">
        <v>24</v>
      </c>
      <c r="S3" s="61" t="s">
        <v>88</v>
      </c>
    </row>
    <row r="4" spans="1:17" s="61" customFormat="1" ht="31.5" customHeight="1">
      <c r="A4" s="222"/>
      <c r="B4" s="225"/>
      <c r="C4" s="222"/>
      <c r="D4" s="222"/>
      <c r="E4" s="62" t="s">
        <v>113</v>
      </c>
      <c r="F4" s="62" t="s">
        <v>114</v>
      </c>
      <c r="G4" s="62" t="s">
        <v>115</v>
      </c>
      <c r="H4" s="225"/>
      <c r="I4" s="222"/>
      <c r="J4" s="63" t="s">
        <v>122</v>
      </c>
      <c r="K4" s="63" t="s">
        <v>123</v>
      </c>
      <c r="L4" s="222"/>
      <c r="M4" s="222"/>
      <c r="N4" s="222"/>
      <c r="O4" s="222"/>
      <c r="P4" s="64"/>
      <c r="Q4" s="65"/>
    </row>
    <row r="5" spans="1:22" s="196" customFormat="1" ht="37.5">
      <c r="A5" s="197">
        <v>1</v>
      </c>
      <c r="B5" s="192">
        <v>5110730006</v>
      </c>
      <c r="C5" s="68" t="s">
        <v>187</v>
      </c>
      <c r="D5" s="68" t="s">
        <v>188</v>
      </c>
      <c r="E5" s="20"/>
      <c r="F5" s="20"/>
      <c r="G5" s="20">
        <v>1</v>
      </c>
      <c r="H5" s="68" t="s">
        <v>189</v>
      </c>
      <c r="I5" s="68" t="s">
        <v>140</v>
      </c>
      <c r="J5" s="69">
        <v>1</v>
      </c>
      <c r="K5" s="69"/>
      <c r="L5" s="70" t="s">
        <v>191</v>
      </c>
      <c r="M5" s="203" t="s">
        <v>192</v>
      </c>
      <c r="N5" s="203" t="s">
        <v>190</v>
      </c>
      <c r="O5" s="193" t="s">
        <v>26</v>
      </c>
      <c r="P5" s="194" t="s">
        <v>27</v>
      </c>
      <c r="Q5" s="195"/>
      <c r="R5" s="195"/>
      <c r="S5" s="195"/>
      <c r="T5" s="195"/>
      <c r="U5" s="195"/>
      <c r="V5" s="195"/>
    </row>
    <row r="6" spans="1:22" s="73" customFormat="1" ht="37.5">
      <c r="A6" s="66">
        <v>2</v>
      </c>
      <c r="B6" s="67">
        <v>5110730002</v>
      </c>
      <c r="C6" s="199" t="s">
        <v>193</v>
      </c>
      <c r="D6" s="68" t="s">
        <v>194</v>
      </c>
      <c r="E6" s="20"/>
      <c r="F6" s="20"/>
      <c r="G6" s="20">
        <v>1</v>
      </c>
      <c r="H6" s="68" t="s">
        <v>127</v>
      </c>
      <c r="I6" s="199" t="s">
        <v>201</v>
      </c>
      <c r="J6" s="69">
        <v>1</v>
      </c>
      <c r="K6" s="69"/>
      <c r="L6" s="200" t="s">
        <v>202</v>
      </c>
      <c r="M6" s="204" t="s">
        <v>204</v>
      </c>
      <c r="N6" s="205" t="s">
        <v>205</v>
      </c>
      <c r="O6" s="198">
        <v>42157</v>
      </c>
      <c r="P6" s="71" t="s">
        <v>28</v>
      </c>
      <c r="Q6" s="72"/>
      <c r="R6" s="72"/>
      <c r="S6" s="72"/>
      <c r="T6" s="72"/>
      <c r="U6" s="72"/>
      <c r="V6" s="72"/>
    </row>
    <row r="7" spans="1:22" s="73" customFormat="1" ht="37.5">
      <c r="A7" s="66">
        <v>3</v>
      </c>
      <c r="B7" s="67">
        <v>5210730006</v>
      </c>
      <c r="C7" s="199" t="s">
        <v>195</v>
      </c>
      <c r="D7" s="68" t="s">
        <v>196</v>
      </c>
      <c r="E7" s="20"/>
      <c r="F7" s="20"/>
      <c r="G7" s="20">
        <v>1</v>
      </c>
      <c r="H7" s="68" t="s">
        <v>127</v>
      </c>
      <c r="I7" s="199" t="s">
        <v>201</v>
      </c>
      <c r="J7" s="69">
        <v>1</v>
      </c>
      <c r="K7" s="69"/>
      <c r="L7" s="200" t="s">
        <v>202</v>
      </c>
      <c r="M7" s="204" t="s">
        <v>204</v>
      </c>
      <c r="N7" s="205" t="s">
        <v>205</v>
      </c>
      <c r="O7" s="198">
        <v>42157</v>
      </c>
      <c r="P7" s="71" t="s">
        <v>29</v>
      </c>
      <c r="Q7" s="72"/>
      <c r="R7" s="72"/>
      <c r="S7" s="72"/>
      <c r="T7" s="72"/>
      <c r="U7" s="72"/>
      <c r="V7" s="72"/>
    </row>
    <row r="8" spans="1:22" s="73" customFormat="1" ht="56.25">
      <c r="A8" s="66">
        <v>4</v>
      </c>
      <c r="B8" s="67">
        <v>5110730003</v>
      </c>
      <c r="C8" s="199" t="s">
        <v>197</v>
      </c>
      <c r="D8" s="68" t="s">
        <v>198</v>
      </c>
      <c r="E8" s="20"/>
      <c r="F8" s="20"/>
      <c r="G8" s="20">
        <v>1</v>
      </c>
      <c r="H8" s="68" t="s">
        <v>127</v>
      </c>
      <c r="I8" s="199" t="s">
        <v>201</v>
      </c>
      <c r="J8" s="69">
        <v>1</v>
      </c>
      <c r="K8" s="69"/>
      <c r="L8" s="200" t="s">
        <v>203</v>
      </c>
      <c r="M8" s="204" t="s">
        <v>142</v>
      </c>
      <c r="N8" s="205" t="s">
        <v>206</v>
      </c>
      <c r="O8" s="198">
        <v>42248</v>
      </c>
      <c r="P8" s="71" t="s">
        <v>30</v>
      </c>
      <c r="Q8" s="72"/>
      <c r="R8" s="72"/>
      <c r="S8" s="72"/>
      <c r="T8" s="72"/>
      <c r="U8" s="72"/>
      <c r="V8" s="72"/>
    </row>
    <row r="9" spans="1:22" s="73" customFormat="1" ht="37.5">
      <c r="A9" s="66">
        <v>5</v>
      </c>
      <c r="B9" s="74">
        <v>5310720022</v>
      </c>
      <c r="C9" s="199" t="s">
        <v>199</v>
      </c>
      <c r="D9" s="68" t="s">
        <v>200</v>
      </c>
      <c r="E9" s="75"/>
      <c r="F9" s="75"/>
      <c r="G9" s="75">
        <v>1</v>
      </c>
      <c r="H9" s="68" t="s">
        <v>127</v>
      </c>
      <c r="I9" s="199" t="s">
        <v>201</v>
      </c>
      <c r="J9" s="69">
        <v>1</v>
      </c>
      <c r="K9" s="69"/>
      <c r="L9" s="200" t="s">
        <v>141</v>
      </c>
      <c r="M9" s="204" t="s">
        <v>143</v>
      </c>
      <c r="N9" s="205" t="s">
        <v>207</v>
      </c>
      <c r="O9" s="198">
        <v>42124</v>
      </c>
      <c r="P9" s="77" t="s">
        <v>89</v>
      </c>
      <c r="Q9" s="72"/>
      <c r="R9" s="72"/>
      <c r="S9" s="72"/>
      <c r="T9" s="72"/>
      <c r="U9" s="72"/>
      <c r="V9" s="72"/>
    </row>
    <row r="10" spans="1:22" s="73" customFormat="1" ht="36.75" customHeight="1">
      <c r="A10" s="66">
        <v>6</v>
      </c>
      <c r="B10" s="78">
        <v>5410730007</v>
      </c>
      <c r="C10" s="68" t="s">
        <v>208</v>
      </c>
      <c r="D10" s="68" t="s">
        <v>209</v>
      </c>
      <c r="E10" s="20">
        <v>1</v>
      </c>
      <c r="F10" s="20"/>
      <c r="G10" s="20"/>
      <c r="H10" s="68" t="s">
        <v>212</v>
      </c>
      <c r="I10" s="68" t="s">
        <v>213</v>
      </c>
      <c r="J10" s="69">
        <v>1</v>
      </c>
      <c r="K10" s="79"/>
      <c r="L10" s="70" t="s">
        <v>216</v>
      </c>
      <c r="M10" s="203" t="s">
        <v>215</v>
      </c>
      <c r="N10" s="203" t="s">
        <v>214</v>
      </c>
      <c r="O10" s="80"/>
      <c r="P10" s="72"/>
      <c r="Q10" s="72"/>
      <c r="R10" s="72"/>
      <c r="S10" s="72"/>
      <c r="T10" s="72"/>
      <c r="U10" s="72"/>
      <c r="V10" s="72"/>
    </row>
    <row r="11" spans="1:22" s="73" customFormat="1" ht="56.25" customHeight="1">
      <c r="A11" s="66">
        <v>7</v>
      </c>
      <c r="B11" s="78">
        <v>5310730003</v>
      </c>
      <c r="C11" s="68" t="s">
        <v>210</v>
      </c>
      <c r="D11" s="68" t="s">
        <v>211</v>
      </c>
      <c r="E11" s="20">
        <v>1</v>
      </c>
      <c r="F11" s="20"/>
      <c r="G11" s="20"/>
      <c r="H11" s="68" t="s">
        <v>212</v>
      </c>
      <c r="I11" s="68" t="s">
        <v>213</v>
      </c>
      <c r="J11" s="69">
        <v>1</v>
      </c>
      <c r="K11" s="81"/>
      <c r="L11" s="70" t="s">
        <v>216</v>
      </c>
      <c r="M11" s="203" t="s">
        <v>215</v>
      </c>
      <c r="N11" s="203" t="s">
        <v>214</v>
      </c>
      <c r="O11" s="80" t="s">
        <v>26</v>
      </c>
      <c r="P11" s="72"/>
      <c r="Q11" s="72"/>
      <c r="R11" s="72"/>
      <c r="S11" s="72"/>
      <c r="T11" s="72"/>
      <c r="U11" s="72"/>
      <c r="V11" s="72"/>
    </row>
    <row r="12" spans="1:22" s="73" customFormat="1" ht="32.25" customHeight="1">
      <c r="A12" s="66">
        <v>8</v>
      </c>
      <c r="B12" s="78">
        <v>5210730003</v>
      </c>
      <c r="C12" s="68"/>
      <c r="D12" s="68"/>
      <c r="E12" s="20"/>
      <c r="F12" s="20"/>
      <c r="G12" s="20"/>
      <c r="H12" s="68"/>
      <c r="I12" s="68"/>
      <c r="J12" s="69"/>
      <c r="K12" s="81"/>
      <c r="L12" s="70"/>
      <c r="M12" s="201"/>
      <c r="N12" s="68"/>
      <c r="O12" s="80" t="s">
        <v>26</v>
      </c>
      <c r="P12" s="72"/>
      <c r="Q12" s="72"/>
      <c r="R12" s="72"/>
      <c r="S12" s="72"/>
      <c r="T12" s="72"/>
      <c r="U12" s="72"/>
      <c r="V12" s="72"/>
    </row>
    <row r="13" spans="1:22" s="73" customFormat="1" ht="43.5" customHeight="1">
      <c r="A13" s="66">
        <v>9</v>
      </c>
      <c r="B13" s="78">
        <v>5010730007</v>
      </c>
      <c r="C13" s="68"/>
      <c r="D13" s="68"/>
      <c r="E13" s="20"/>
      <c r="F13" s="20"/>
      <c r="G13" s="20"/>
      <c r="H13" s="68"/>
      <c r="I13" s="68"/>
      <c r="J13" s="69"/>
      <c r="K13" s="81"/>
      <c r="L13" s="70"/>
      <c r="M13" s="201"/>
      <c r="N13" s="68"/>
      <c r="O13" s="80" t="s">
        <v>26</v>
      </c>
      <c r="P13" s="72"/>
      <c r="Q13" s="72"/>
      <c r="R13" s="72"/>
      <c r="S13" s="72"/>
      <c r="T13" s="72"/>
      <c r="U13" s="72"/>
      <c r="V13" s="72"/>
    </row>
    <row r="14" spans="1:22" s="73" customFormat="1" ht="34.5" customHeight="1">
      <c r="A14" s="66">
        <v>10</v>
      </c>
      <c r="B14" s="78">
        <v>5310710033</v>
      </c>
      <c r="C14" s="68"/>
      <c r="D14" s="68"/>
      <c r="E14" s="75"/>
      <c r="F14" s="81"/>
      <c r="G14" s="81"/>
      <c r="H14" s="68"/>
      <c r="I14" s="68"/>
      <c r="J14" s="69"/>
      <c r="K14" s="81"/>
      <c r="L14" s="70"/>
      <c r="M14" s="201"/>
      <c r="N14" s="68"/>
      <c r="O14" s="76"/>
      <c r="P14" s="72"/>
      <c r="Q14" s="72"/>
      <c r="R14" s="72"/>
      <c r="S14" s="72"/>
      <c r="T14" s="72"/>
      <c r="U14" s="72"/>
      <c r="V14" s="72"/>
    </row>
    <row r="15" spans="1:22" s="73" customFormat="1" ht="34.5" customHeight="1">
      <c r="A15" s="66">
        <v>11</v>
      </c>
      <c r="B15" s="78">
        <v>5410710042</v>
      </c>
      <c r="C15" s="68"/>
      <c r="D15" s="68"/>
      <c r="E15" s="75"/>
      <c r="F15" s="81"/>
      <c r="G15" s="81"/>
      <c r="H15" s="68"/>
      <c r="I15" s="68"/>
      <c r="J15" s="69"/>
      <c r="K15" s="81"/>
      <c r="L15" s="70"/>
      <c r="M15" s="201"/>
      <c r="N15" s="68"/>
      <c r="O15" s="76"/>
      <c r="P15" s="72"/>
      <c r="Q15" s="72"/>
      <c r="R15" s="72"/>
      <c r="S15" s="72"/>
      <c r="T15" s="72"/>
      <c r="U15" s="72"/>
      <c r="V15" s="72"/>
    </row>
    <row r="16" spans="1:22" s="73" customFormat="1" ht="34.5" customHeight="1">
      <c r="A16" s="66">
        <v>12</v>
      </c>
      <c r="B16" s="78">
        <v>5310710093</v>
      </c>
      <c r="C16" s="68"/>
      <c r="D16" s="68"/>
      <c r="E16" s="75"/>
      <c r="F16" s="81"/>
      <c r="G16" s="81"/>
      <c r="H16" s="68"/>
      <c r="I16" s="68"/>
      <c r="J16" s="69"/>
      <c r="K16" s="81"/>
      <c r="L16" s="70"/>
      <c r="M16" s="201"/>
      <c r="N16" s="68"/>
      <c r="O16" s="76"/>
      <c r="P16" s="72"/>
      <c r="Q16" s="72"/>
      <c r="R16" s="72"/>
      <c r="S16" s="72"/>
      <c r="T16" s="72"/>
      <c r="U16" s="72"/>
      <c r="V16" s="72"/>
    </row>
    <row r="17" spans="1:22" s="73" customFormat="1" ht="34.5" customHeight="1">
      <c r="A17" s="66">
        <v>13</v>
      </c>
      <c r="B17" s="78">
        <v>5310710024</v>
      </c>
      <c r="C17" s="68"/>
      <c r="D17" s="68"/>
      <c r="E17" s="75"/>
      <c r="F17" s="81"/>
      <c r="G17" s="81"/>
      <c r="H17" s="68"/>
      <c r="I17" s="68"/>
      <c r="J17" s="69"/>
      <c r="K17" s="81"/>
      <c r="L17" s="70"/>
      <c r="M17" s="201"/>
      <c r="N17" s="68"/>
      <c r="O17" s="76"/>
      <c r="P17" s="72"/>
      <c r="Q17" s="72"/>
      <c r="R17" s="72"/>
      <c r="S17" s="72"/>
      <c r="T17" s="72"/>
      <c r="U17" s="72"/>
      <c r="V17" s="72"/>
    </row>
    <row r="18" spans="1:22" s="73" customFormat="1" ht="34.5" customHeight="1">
      <c r="A18" s="66">
        <v>14</v>
      </c>
      <c r="B18" s="78"/>
      <c r="C18" s="68"/>
      <c r="D18" s="68"/>
      <c r="E18" s="75"/>
      <c r="F18" s="81"/>
      <c r="G18" s="81"/>
      <c r="H18" s="68"/>
      <c r="I18" s="68"/>
      <c r="J18" s="69"/>
      <c r="K18" s="81"/>
      <c r="L18" s="70"/>
      <c r="M18" s="201"/>
      <c r="N18" s="68"/>
      <c r="O18" s="82"/>
      <c r="P18" s="72"/>
      <c r="Q18" s="72"/>
      <c r="R18" s="72"/>
      <c r="S18" s="72"/>
      <c r="T18" s="72"/>
      <c r="U18" s="72"/>
      <c r="V18" s="72"/>
    </row>
    <row r="19" spans="1:22" s="73" customFormat="1" ht="34.5" customHeight="1">
      <c r="A19" s="66">
        <v>15</v>
      </c>
      <c r="B19" s="78"/>
      <c r="C19" s="68"/>
      <c r="D19" s="68"/>
      <c r="E19" s="75"/>
      <c r="F19" s="81"/>
      <c r="G19" s="81"/>
      <c r="H19" s="68"/>
      <c r="I19" s="68"/>
      <c r="J19" s="69"/>
      <c r="K19" s="81"/>
      <c r="L19" s="70"/>
      <c r="M19" s="201"/>
      <c r="N19" s="68"/>
      <c r="O19" s="82"/>
      <c r="P19" s="72"/>
      <c r="Q19" s="72"/>
      <c r="R19" s="72"/>
      <c r="S19" s="72"/>
      <c r="T19" s="72"/>
      <c r="U19" s="72"/>
      <c r="V19" s="72"/>
    </row>
    <row r="20" spans="1:22" s="73" customFormat="1" ht="34.5" customHeight="1">
      <c r="A20" s="66">
        <v>16</v>
      </c>
      <c r="B20" s="78"/>
      <c r="C20" s="68"/>
      <c r="D20" s="68"/>
      <c r="E20" s="75"/>
      <c r="F20" s="81"/>
      <c r="G20" s="81"/>
      <c r="H20" s="68"/>
      <c r="I20" s="68"/>
      <c r="J20" s="69"/>
      <c r="K20" s="81"/>
      <c r="L20" s="70"/>
      <c r="M20" s="201"/>
      <c r="N20" s="68"/>
      <c r="O20" s="82"/>
      <c r="P20" s="72"/>
      <c r="Q20" s="72"/>
      <c r="R20" s="72"/>
      <c r="S20" s="72"/>
      <c r="T20" s="72"/>
      <c r="U20" s="72"/>
      <c r="V20" s="72"/>
    </row>
    <row r="21" spans="1:22" s="73" customFormat="1" ht="34.5" customHeight="1">
      <c r="A21" s="66">
        <v>17</v>
      </c>
      <c r="B21" s="78"/>
      <c r="C21" s="68"/>
      <c r="D21" s="68"/>
      <c r="E21" s="83"/>
      <c r="F21" s="84"/>
      <c r="G21" s="85"/>
      <c r="H21" s="68"/>
      <c r="I21" s="68"/>
      <c r="J21" s="69"/>
      <c r="K21" s="84"/>
      <c r="L21" s="70"/>
      <c r="M21" s="201"/>
      <c r="N21" s="68"/>
      <c r="O21" s="82"/>
      <c r="P21" s="72"/>
      <c r="Q21" s="72"/>
      <c r="R21" s="72"/>
      <c r="S21" s="72"/>
      <c r="T21" s="72"/>
      <c r="U21" s="72"/>
      <c r="V21" s="72"/>
    </row>
    <row r="22" spans="1:22" s="73" customFormat="1" ht="34.5" customHeight="1">
      <c r="A22" s="66">
        <v>18</v>
      </c>
      <c r="B22" s="78"/>
      <c r="C22" s="68"/>
      <c r="D22" s="68"/>
      <c r="E22" s="75"/>
      <c r="F22" s="81"/>
      <c r="G22" s="81"/>
      <c r="H22" s="68"/>
      <c r="I22" s="68"/>
      <c r="J22" s="69"/>
      <c r="K22" s="81"/>
      <c r="L22" s="70"/>
      <c r="M22" s="201"/>
      <c r="N22" s="68"/>
      <c r="O22" s="82"/>
      <c r="P22" s="72"/>
      <c r="Q22" s="72"/>
      <c r="R22" s="72"/>
      <c r="S22" s="72"/>
      <c r="T22" s="72"/>
      <c r="U22" s="72"/>
      <c r="V22" s="72"/>
    </row>
    <row r="23" spans="1:22" s="73" customFormat="1" ht="34.5" customHeight="1">
      <c r="A23" s="66">
        <v>19</v>
      </c>
      <c r="B23" s="78"/>
      <c r="C23" s="68"/>
      <c r="D23" s="68"/>
      <c r="E23" s="75"/>
      <c r="F23" s="81"/>
      <c r="G23" s="81"/>
      <c r="H23" s="68"/>
      <c r="I23" s="68"/>
      <c r="J23" s="69"/>
      <c r="K23" s="81"/>
      <c r="L23" s="70"/>
      <c r="M23" s="201"/>
      <c r="N23" s="68"/>
      <c r="O23" s="82"/>
      <c r="P23" s="72"/>
      <c r="Q23" s="72"/>
      <c r="R23" s="72"/>
      <c r="S23" s="72"/>
      <c r="T23" s="72"/>
      <c r="U23" s="72"/>
      <c r="V23" s="72"/>
    </row>
    <row r="24" spans="1:22" s="73" customFormat="1" ht="34.5" customHeight="1">
      <c r="A24" s="66">
        <v>20</v>
      </c>
      <c r="B24" s="78"/>
      <c r="C24" s="68"/>
      <c r="D24" s="68"/>
      <c r="E24" s="75"/>
      <c r="F24" s="81"/>
      <c r="G24" s="81"/>
      <c r="H24" s="68"/>
      <c r="I24" s="68"/>
      <c r="J24" s="69"/>
      <c r="K24" s="81"/>
      <c r="L24" s="70"/>
      <c r="M24" s="201"/>
      <c r="N24" s="68"/>
      <c r="O24" s="82"/>
      <c r="P24" s="72"/>
      <c r="Q24" s="72"/>
      <c r="R24" s="72"/>
      <c r="S24" s="72"/>
      <c r="T24" s="72"/>
      <c r="U24" s="72"/>
      <c r="V24" s="72"/>
    </row>
    <row r="25" spans="1:22" s="73" customFormat="1" ht="34.5" customHeight="1">
      <c r="A25" s="66">
        <v>21</v>
      </c>
      <c r="B25" s="78"/>
      <c r="C25" s="68"/>
      <c r="D25" s="68"/>
      <c r="E25" s="75"/>
      <c r="F25" s="81"/>
      <c r="G25" s="81"/>
      <c r="H25" s="68"/>
      <c r="I25" s="68"/>
      <c r="J25" s="69"/>
      <c r="K25" s="81"/>
      <c r="L25" s="68"/>
      <c r="M25" s="201"/>
      <c r="N25" s="68"/>
      <c r="O25" s="82"/>
      <c r="P25" s="72"/>
      <c r="Q25" s="72"/>
      <c r="R25" s="72"/>
      <c r="S25" s="72"/>
      <c r="T25" s="72"/>
      <c r="U25" s="72"/>
      <c r="V25" s="72"/>
    </row>
    <row r="26" spans="1:22" s="73" customFormat="1" ht="34.5" customHeight="1">
      <c r="A26" s="66">
        <v>22</v>
      </c>
      <c r="B26" s="78"/>
      <c r="C26" s="68"/>
      <c r="D26" s="68"/>
      <c r="E26" s="75"/>
      <c r="F26" s="81"/>
      <c r="G26" s="81"/>
      <c r="H26" s="68"/>
      <c r="I26" s="68"/>
      <c r="J26" s="69"/>
      <c r="K26" s="81"/>
      <c r="L26" s="70"/>
      <c r="M26" s="201"/>
      <c r="N26" s="68"/>
      <c r="O26" s="82"/>
      <c r="P26" s="72"/>
      <c r="Q26" s="72"/>
      <c r="R26" s="72"/>
      <c r="S26" s="72"/>
      <c r="T26" s="72"/>
      <c r="U26" s="72"/>
      <c r="V26" s="72"/>
    </row>
    <row r="27" spans="1:22" s="73" customFormat="1" ht="18.75">
      <c r="A27" s="86">
        <v>23</v>
      </c>
      <c r="B27" s="87"/>
      <c r="C27" s="68"/>
      <c r="D27" s="68"/>
      <c r="E27" s="88"/>
      <c r="F27" s="79"/>
      <c r="G27" s="79"/>
      <c r="H27" s="68"/>
      <c r="I27" s="68"/>
      <c r="J27" s="69"/>
      <c r="K27" s="79"/>
      <c r="L27" s="70"/>
      <c r="M27" s="201"/>
      <c r="N27" s="68"/>
      <c r="O27" s="82"/>
      <c r="P27" s="72"/>
      <c r="Q27" s="72"/>
      <c r="R27" s="72"/>
      <c r="S27" s="72"/>
      <c r="T27" s="72"/>
      <c r="U27" s="72"/>
      <c r="V27" s="89"/>
    </row>
    <row r="28" spans="1:22" s="73" customFormat="1" ht="18.75">
      <c r="A28" s="66">
        <v>24</v>
      </c>
      <c r="B28" s="87"/>
      <c r="C28" s="68"/>
      <c r="D28" s="68"/>
      <c r="E28" s="88"/>
      <c r="F28" s="79"/>
      <c r="G28" s="79"/>
      <c r="H28" s="68"/>
      <c r="I28" s="68"/>
      <c r="J28" s="69"/>
      <c r="K28" s="69"/>
      <c r="L28" s="70"/>
      <c r="M28" s="201"/>
      <c r="N28" s="68"/>
      <c r="O28" s="82"/>
      <c r="P28" s="72"/>
      <c r="Q28" s="72"/>
      <c r="R28" s="72"/>
      <c r="S28" s="72"/>
      <c r="T28" s="72"/>
      <c r="U28" s="72"/>
      <c r="V28" s="90"/>
    </row>
    <row r="29" spans="1:22" s="73" customFormat="1" ht="29.25" customHeight="1">
      <c r="A29" s="66">
        <v>25</v>
      </c>
      <c r="B29" s="87"/>
      <c r="C29" s="68"/>
      <c r="D29" s="68"/>
      <c r="E29" s="88"/>
      <c r="F29" s="79"/>
      <c r="G29" s="79"/>
      <c r="H29" s="68"/>
      <c r="I29" s="68"/>
      <c r="J29" s="69"/>
      <c r="K29" s="69"/>
      <c r="L29" s="70"/>
      <c r="M29" s="201"/>
      <c r="N29" s="68"/>
      <c r="O29" s="82"/>
      <c r="P29" s="72"/>
      <c r="Q29" s="72"/>
      <c r="R29" s="72"/>
      <c r="S29" s="72"/>
      <c r="T29" s="72"/>
      <c r="U29" s="72"/>
      <c r="V29" s="90"/>
    </row>
    <row r="30" spans="1:22" s="73" customFormat="1" ht="18.75">
      <c r="A30" s="86">
        <v>26</v>
      </c>
      <c r="B30" s="87"/>
      <c r="C30" s="68"/>
      <c r="D30" s="68"/>
      <c r="E30" s="88"/>
      <c r="F30" s="79"/>
      <c r="G30" s="79"/>
      <c r="H30" s="68"/>
      <c r="I30" s="68"/>
      <c r="J30" s="69"/>
      <c r="K30" s="69"/>
      <c r="L30" s="70"/>
      <c r="M30" s="201"/>
      <c r="N30" s="68"/>
      <c r="O30" s="82"/>
      <c r="P30" s="72"/>
      <c r="Q30" s="72"/>
      <c r="R30" s="72"/>
      <c r="S30" s="72"/>
      <c r="T30" s="72"/>
      <c r="U30" s="72"/>
      <c r="V30" s="90"/>
    </row>
    <row r="31" spans="1:22" s="73" customFormat="1" ht="18.75">
      <c r="A31" s="66">
        <v>27</v>
      </c>
      <c r="B31" s="87"/>
      <c r="C31" s="91"/>
      <c r="D31" s="91"/>
      <c r="E31" s="88"/>
      <c r="F31" s="79"/>
      <c r="G31" s="79"/>
      <c r="H31" s="68"/>
      <c r="I31" s="68"/>
      <c r="J31" s="69"/>
      <c r="K31" s="69"/>
      <c r="L31" s="91"/>
      <c r="M31" s="201"/>
      <c r="N31" s="91"/>
      <c r="O31" s="82"/>
      <c r="P31" s="72"/>
      <c r="Q31" s="72"/>
      <c r="R31" s="72"/>
      <c r="S31" s="72"/>
      <c r="T31" s="72"/>
      <c r="U31" s="72"/>
      <c r="V31" s="90"/>
    </row>
    <row r="32" spans="1:22" s="73" customFormat="1" ht="18.75">
      <c r="A32" s="66">
        <v>28</v>
      </c>
      <c r="B32" s="87"/>
      <c r="C32" s="91"/>
      <c r="D32" s="91"/>
      <c r="E32" s="88"/>
      <c r="F32" s="79"/>
      <c r="G32" s="79"/>
      <c r="H32" s="68"/>
      <c r="I32" s="68"/>
      <c r="J32" s="69"/>
      <c r="K32" s="69"/>
      <c r="L32" s="91"/>
      <c r="M32" s="201"/>
      <c r="N32" s="91"/>
      <c r="O32" s="82"/>
      <c r="P32" s="72"/>
      <c r="Q32" s="72"/>
      <c r="R32" s="72"/>
      <c r="S32" s="72"/>
      <c r="T32" s="72"/>
      <c r="U32" s="72"/>
      <c r="V32" s="90"/>
    </row>
    <row r="33" spans="1:22" s="73" customFormat="1" ht="18.75">
      <c r="A33" s="86">
        <v>29</v>
      </c>
      <c r="B33" s="87"/>
      <c r="C33" s="91"/>
      <c r="D33" s="91"/>
      <c r="E33" s="88"/>
      <c r="F33" s="79"/>
      <c r="G33" s="79"/>
      <c r="H33" s="68"/>
      <c r="I33" s="68"/>
      <c r="J33" s="69"/>
      <c r="K33" s="69"/>
      <c r="L33" s="91"/>
      <c r="M33" s="201"/>
      <c r="N33" s="91"/>
      <c r="O33" s="82"/>
      <c r="P33" s="72"/>
      <c r="Q33" s="72"/>
      <c r="R33" s="72"/>
      <c r="S33" s="72"/>
      <c r="T33" s="72"/>
      <c r="U33" s="72"/>
      <c r="V33" s="90"/>
    </row>
    <row r="34" spans="1:22" s="73" customFormat="1" ht="18.75">
      <c r="A34" s="66">
        <v>30</v>
      </c>
      <c r="B34" s="87"/>
      <c r="C34" s="91"/>
      <c r="D34" s="91"/>
      <c r="E34" s="88"/>
      <c r="F34" s="79"/>
      <c r="G34" s="79"/>
      <c r="H34" s="68"/>
      <c r="I34" s="68"/>
      <c r="J34" s="69"/>
      <c r="K34" s="69"/>
      <c r="L34" s="91"/>
      <c r="M34" s="201"/>
      <c r="N34" s="91"/>
      <c r="O34" s="82"/>
      <c r="P34" s="72"/>
      <c r="Q34" s="72"/>
      <c r="R34" s="72"/>
      <c r="S34" s="72"/>
      <c r="T34" s="72"/>
      <c r="U34" s="72"/>
      <c r="V34" s="90"/>
    </row>
    <row r="35" spans="1:22" s="73" customFormat="1" ht="18.75">
      <c r="A35" s="66">
        <v>31</v>
      </c>
      <c r="B35" s="87"/>
      <c r="C35" s="91"/>
      <c r="D35" s="91"/>
      <c r="E35" s="88"/>
      <c r="F35" s="79"/>
      <c r="G35" s="79"/>
      <c r="H35" s="68"/>
      <c r="I35" s="68"/>
      <c r="J35" s="69"/>
      <c r="K35" s="69"/>
      <c r="L35" s="91"/>
      <c r="M35" s="201"/>
      <c r="N35" s="91"/>
      <c r="O35" s="82"/>
      <c r="P35" s="72"/>
      <c r="Q35" s="72"/>
      <c r="R35" s="72"/>
      <c r="S35" s="72"/>
      <c r="T35" s="72"/>
      <c r="U35" s="72"/>
      <c r="V35" s="90"/>
    </row>
    <row r="36" spans="1:22" s="73" customFormat="1" ht="18.75">
      <c r="A36" s="86">
        <v>32</v>
      </c>
      <c r="B36" s="87"/>
      <c r="C36" s="91"/>
      <c r="D36" s="91"/>
      <c r="E36" s="88"/>
      <c r="F36" s="79"/>
      <c r="G36" s="79"/>
      <c r="H36" s="68"/>
      <c r="I36" s="68"/>
      <c r="J36" s="69"/>
      <c r="K36" s="69"/>
      <c r="L36" s="91"/>
      <c r="M36" s="201"/>
      <c r="N36" s="91"/>
      <c r="O36" s="82"/>
      <c r="P36" s="72"/>
      <c r="Q36" s="72"/>
      <c r="R36" s="72"/>
      <c r="S36" s="72"/>
      <c r="T36" s="72"/>
      <c r="U36" s="72"/>
      <c r="V36" s="90"/>
    </row>
    <row r="37" spans="1:22" s="73" customFormat="1" ht="18.75">
      <c r="A37" s="66">
        <v>33</v>
      </c>
      <c r="B37" s="87"/>
      <c r="C37" s="91"/>
      <c r="D37" s="91"/>
      <c r="E37" s="88"/>
      <c r="F37" s="79"/>
      <c r="G37" s="79"/>
      <c r="H37" s="68"/>
      <c r="I37" s="68"/>
      <c r="J37" s="69"/>
      <c r="K37" s="69"/>
      <c r="L37" s="91"/>
      <c r="M37" s="201"/>
      <c r="N37" s="91"/>
      <c r="O37" s="82"/>
      <c r="P37" s="72"/>
      <c r="Q37" s="72"/>
      <c r="R37" s="72"/>
      <c r="S37" s="72"/>
      <c r="T37" s="72"/>
      <c r="U37" s="72"/>
      <c r="V37" s="90"/>
    </row>
    <row r="38" spans="1:22" s="73" customFormat="1" ht="18.75">
      <c r="A38" s="66">
        <v>34</v>
      </c>
      <c r="B38" s="87"/>
      <c r="C38" s="91"/>
      <c r="D38" s="91"/>
      <c r="E38" s="88"/>
      <c r="F38" s="79"/>
      <c r="G38" s="79"/>
      <c r="H38" s="68"/>
      <c r="I38" s="68"/>
      <c r="J38" s="69"/>
      <c r="K38" s="69"/>
      <c r="L38" s="91"/>
      <c r="M38" s="201"/>
      <c r="N38" s="91"/>
      <c r="O38" s="82"/>
      <c r="P38" s="72"/>
      <c r="Q38" s="72"/>
      <c r="R38" s="72"/>
      <c r="S38" s="72"/>
      <c r="T38" s="72"/>
      <c r="U38" s="72"/>
      <c r="V38" s="90"/>
    </row>
    <row r="39" spans="1:22" s="73" customFormat="1" ht="18.75">
      <c r="A39" s="86">
        <v>35</v>
      </c>
      <c r="B39" s="87"/>
      <c r="C39" s="91"/>
      <c r="D39" s="91"/>
      <c r="E39" s="88"/>
      <c r="F39" s="79"/>
      <c r="G39" s="79"/>
      <c r="H39" s="68"/>
      <c r="I39" s="68"/>
      <c r="J39" s="69"/>
      <c r="K39" s="69"/>
      <c r="L39" s="91"/>
      <c r="M39" s="201"/>
      <c r="N39" s="91"/>
      <c r="O39" s="82"/>
      <c r="P39" s="72"/>
      <c r="Q39" s="72"/>
      <c r="R39" s="72"/>
      <c r="S39" s="72"/>
      <c r="T39" s="72"/>
      <c r="U39" s="72"/>
      <c r="V39" s="90"/>
    </row>
    <row r="40" spans="1:22" s="73" customFormat="1" ht="18.75">
      <c r="A40" s="66">
        <v>36</v>
      </c>
      <c r="B40" s="87"/>
      <c r="C40" s="91"/>
      <c r="D40" s="91"/>
      <c r="E40" s="88"/>
      <c r="F40" s="79"/>
      <c r="G40" s="79"/>
      <c r="H40" s="68"/>
      <c r="I40" s="68"/>
      <c r="J40" s="69"/>
      <c r="K40" s="69"/>
      <c r="L40" s="91"/>
      <c r="M40" s="201"/>
      <c r="N40" s="91"/>
      <c r="O40" s="82"/>
      <c r="P40" s="72"/>
      <c r="Q40" s="72"/>
      <c r="R40" s="72"/>
      <c r="S40" s="72"/>
      <c r="T40" s="72"/>
      <c r="U40" s="72"/>
      <c r="V40" s="90"/>
    </row>
    <row r="41" spans="1:22" s="73" customFormat="1" ht="18.75">
      <c r="A41" s="66">
        <v>37</v>
      </c>
      <c r="B41" s="87"/>
      <c r="C41" s="91"/>
      <c r="D41" s="91"/>
      <c r="E41" s="88"/>
      <c r="F41" s="79"/>
      <c r="G41" s="79"/>
      <c r="H41" s="68"/>
      <c r="I41" s="68"/>
      <c r="J41" s="69"/>
      <c r="K41" s="69"/>
      <c r="L41" s="91"/>
      <c r="M41" s="201"/>
      <c r="N41" s="91"/>
      <c r="O41" s="82"/>
      <c r="P41" s="72"/>
      <c r="Q41" s="72"/>
      <c r="R41" s="72"/>
      <c r="S41" s="72"/>
      <c r="T41" s="72"/>
      <c r="U41" s="72"/>
      <c r="V41" s="90"/>
    </row>
    <row r="42" spans="1:22" s="73" customFormat="1" ht="18.75">
      <c r="A42" s="86">
        <v>38</v>
      </c>
      <c r="B42" s="87"/>
      <c r="C42" s="91"/>
      <c r="D42" s="91"/>
      <c r="E42" s="88"/>
      <c r="F42" s="79"/>
      <c r="G42" s="79"/>
      <c r="H42" s="68"/>
      <c r="I42" s="68"/>
      <c r="J42" s="69"/>
      <c r="K42" s="69"/>
      <c r="L42" s="91"/>
      <c r="M42" s="201"/>
      <c r="N42" s="91"/>
      <c r="O42" s="82"/>
      <c r="P42" s="72"/>
      <c r="Q42" s="72"/>
      <c r="R42" s="72"/>
      <c r="S42" s="72"/>
      <c r="T42" s="72"/>
      <c r="U42" s="72"/>
      <c r="V42" s="90"/>
    </row>
    <row r="43" spans="1:22" s="73" customFormat="1" ht="18.75">
      <c r="A43" s="66">
        <v>39</v>
      </c>
      <c r="B43" s="87"/>
      <c r="C43" s="91"/>
      <c r="D43" s="91"/>
      <c r="E43" s="88"/>
      <c r="F43" s="79"/>
      <c r="G43" s="79"/>
      <c r="H43" s="68"/>
      <c r="I43" s="68"/>
      <c r="J43" s="69"/>
      <c r="K43" s="69"/>
      <c r="L43" s="91"/>
      <c r="M43" s="201"/>
      <c r="N43" s="91"/>
      <c r="O43" s="82"/>
      <c r="P43" s="72"/>
      <c r="Q43" s="72"/>
      <c r="R43" s="72"/>
      <c r="S43" s="72"/>
      <c r="T43" s="72"/>
      <c r="U43" s="72"/>
      <c r="V43" s="90"/>
    </row>
    <row r="44" spans="1:22" s="73" customFormat="1" ht="18.75">
      <c r="A44" s="66">
        <v>40</v>
      </c>
      <c r="B44" s="87"/>
      <c r="C44" s="91"/>
      <c r="D44" s="91"/>
      <c r="E44" s="88"/>
      <c r="F44" s="79"/>
      <c r="G44" s="79"/>
      <c r="H44" s="68"/>
      <c r="I44" s="68"/>
      <c r="J44" s="69"/>
      <c r="K44" s="69"/>
      <c r="L44" s="91"/>
      <c r="M44" s="201"/>
      <c r="N44" s="91"/>
      <c r="O44" s="82"/>
      <c r="P44" s="72"/>
      <c r="Q44" s="72"/>
      <c r="R44" s="72"/>
      <c r="S44" s="72"/>
      <c r="T44" s="72"/>
      <c r="U44" s="72"/>
      <c r="V44" s="90"/>
    </row>
    <row r="45" spans="1:22" s="73" customFormat="1" ht="18.75">
      <c r="A45" s="86">
        <v>41</v>
      </c>
      <c r="B45" s="87"/>
      <c r="C45" s="91"/>
      <c r="D45" s="91"/>
      <c r="E45" s="88"/>
      <c r="F45" s="79"/>
      <c r="G45" s="79"/>
      <c r="H45" s="68"/>
      <c r="I45" s="68"/>
      <c r="J45" s="69"/>
      <c r="K45" s="69"/>
      <c r="L45" s="91"/>
      <c r="M45" s="201"/>
      <c r="N45" s="91"/>
      <c r="O45" s="82"/>
      <c r="P45" s="72"/>
      <c r="Q45" s="72"/>
      <c r="R45" s="72"/>
      <c r="S45" s="72"/>
      <c r="T45" s="72"/>
      <c r="U45" s="72"/>
      <c r="V45" s="90"/>
    </row>
    <row r="46" spans="1:22" s="73" customFormat="1" ht="18.75">
      <c r="A46" s="66">
        <v>42</v>
      </c>
      <c r="B46" s="87"/>
      <c r="C46" s="91"/>
      <c r="D46" s="91"/>
      <c r="E46" s="88"/>
      <c r="F46" s="79"/>
      <c r="G46" s="79"/>
      <c r="H46" s="68"/>
      <c r="I46" s="68"/>
      <c r="J46" s="69"/>
      <c r="K46" s="69"/>
      <c r="L46" s="91"/>
      <c r="M46" s="201"/>
      <c r="N46" s="91"/>
      <c r="O46" s="82"/>
      <c r="P46" s="72"/>
      <c r="Q46" s="72"/>
      <c r="R46" s="72"/>
      <c r="S46" s="72"/>
      <c r="T46" s="72"/>
      <c r="U46" s="72"/>
      <c r="V46" s="90"/>
    </row>
    <row r="47" spans="1:22" s="73" customFormat="1" ht="18.75">
      <c r="A47" s="66">
        <v>43</v>
      </c>
      <c r="B47" s="87"/>
      <c r="C47" s="91"/>
      <c r="D47" s="91"/>
      <c r="E47" s="88"/>
      <c r="F47" s="79"/>
      <c r="G47" s="79"/>
      <c r="H47" s="68"/>
      <c r="I47" s="68"/>
      <c r="J47" s="69"/>
      <c r="K47" s="69"/>
      <c r="L47" s="91"/>
      <c r="M47" s="201"/>
      <c r="N47" s="91"/>
      <c r="O47" s="82"/>
      <c r="P47" s="72"/>
      <c r="Q47" s="72"/>
      <c r="R47" s="72"/>
      <c r="S47" s="72"/>
      <c r="T47" s="72"/>
      <c r="U47" s="72"/>
      <c r="V47" s="90"/>
    </row>
    <row r="48" spans="1:22" s="73" customFormat="1" ht="18.75">
      <c r="A48" s="86">
        <v>44</v>
      </c>
      <c r="B48" s="87"/>
      <c r="C48" s="91"/>
      <c r="D48" s="91"/>
      <c r="E48" s="88"/>
      <c r="F48" s="79"/>
      <c r="G48" s="79"/>
      <c r="H48" s="68"/>
      <c r="I48" s="68"/>
      <c r="J48" s="69"/>
      <c r="K48" s="69"/>
      <c r="L48" s="91"/>
      <c r="M48" s="201"/>
      <c r="N48" s="91"/>
      <c r="O48" s="82"/>
      <c r="P48" s="72"/>
      <c r="Q48" s="72"/>
      <c r="R48" s="72"/>
      <c r="S48" s="72"/>
      <c r="T48" s="72"/>
      <c r="U48" s="72"/>
      <c r="V48" s="90"/>
    </row>
    <row r="49" spans="1:22" s="73" customFormat="1" ht="18.75">
      <c r="A49" s="66">
        <v>45</v>
      </c>
      <c r="B49" s="87"/>
      <c r="C49" s="91"/>
      <c r="D49" s="91"/>
      <c r="E49" s="88"/>
      <c r="F49" s="79"/>
      <c r="G49" s="79"/>
      <c r="H49" s="68"/>
      <c r="I49" s="68"/>
      <c r="J49" s="69"/>
      <c r="K49" s="69"/>
      <c r="L49" s="91"/>
      <c r="M49" s="201"/>
      <c r="N49" s="91"/>
      <c r="O49" s="82"/>
      <c r="P49" s="72"/>
      <c r="Q49" s="72"/>
      <c r="R49" s="72"/>
      <c r="S49" s="72"/>
      <c r="T49" s="72"/>
      <c r="U49" s="72"/>
      <c r="V49" s="90"/>
    </row>
    <row r="50" spans="1:22" s="73" customFormat="1" ht="18.75">
      <c r="A50" s="66">
        <v>46</v>
      </c>
      <c r="B50" s="87"/>
      <c r="C50" s="91"/>
      <c r="D50" s="91"/>
      <c r="E50" s="88"/>
      <c r="F50" s="79"/>
      <c r="G50" s="79"/>
      <c r="H50" s="68"/>
      <c r="I50" s="68"/>
      <c r="J50" s="69"/>
      <c r="K50" s="69"/>
      <c r="L50" s="91"/>
      <c r="M50" s="201"/>
      <c r="N50" s="91"/>
      <c r="O50" s="82"/>
      <c r="P50" s="72"/>
      <c r="Q50" s="72"/>
      <c r="R50" s="72"/>
      <c r="S50" s="72"/>
      <c r="T50" s="72"/>
      <c r="U50" s="72"/>
      <c r="V50" s="90"/>
    </row>
    <row r="51" spans="1:22" s="73" customFormat="1" ht="18.75">
      <c r="A51" s="86">
        <v>47</v>
      </c>
      <c r="B51" s="87"/>
      <c r="C51" s="91"/>
      <c r="D51" s="91"/>
      <c r="E51" s="88"/>
      <c r="F51" s="79"/>
      <c r="G51" s="79"/>
      <c r="H51" s="68"/>
      <c r="I51" s="68"/>
      <c r="J51" s="69"/>
      <c r="K51" s="69"/>
      <c r="L51" s="91"/>
      <c r="M51" s="201"/>
      <c r="N51" s="91"/>
      <c r="O51" s="82"/>
      <c r="P51" s="72"/>
      <c r="Q51" s="72"/>
      <c r="R51" s="72"/>
      <c r="S51" s="72"/>
      <c r="T51" s="72"/>
      <c r="U51" s="72"/>
      <c r="V51" s="90"/>
    </row>
    <row r="52" spans="1:22" s="73" customFormat="1" ht="18.75">
      <c r="A52" s="66">
        <v>48</v>
      </c>
      <c r="B52" s="87"/>
      <c r="C52" s="91"/>
      <c r="D52" s="91"/>
      <c r="E52" s="88"/>
      <c r="F52" s="79"/>
      <c r="G52" s="79"/>
      <c r="H52" s="68"/>
      <c r="I52" s="68"/>
      <c r="J52" s="69"/>
      <c r="K52" s="69"/>
      <c r="L52" s="91"/>
      <c r="M52" s="201"/>
      <c r="N52" s="91"/>
      <c r="O52" s="82"/>
      <c r="P52" s="72"/>
      <c r="Q52" s="72"/>
      <c r="R52" s="72"/>
      <c r="S52" s="72"/>
      <c r="T52" s="72"/>
      <c r="U52" s="72"/>
      <c r="V52" s="90"/>
    </row>
    <row r="53" spans="1:22" s="73" customFormat="1" ht="18.75">
      <c r="A53" s="66">
        <v>49</v>
      </c>
      <c r="B53" s="87"/>
      <c r="C53" s="91"/>
      <c r="D53" s="91"/>
      <c r="E53" s="88"/>
      <c r="F53" s="79"/>
      <c r="G53" s="79"/>
      <c r="H53" s="68"/>
      <c r="I53" s="68"/>
      <c r="J53" s="69"/>
      <c r="K53" s="69"/>
      <c r="L53" s="91"/>
      <c r="M53" s="201"/>
      <c r="N53" s="91"/>
      <c r="O53" s="82"/>
      <c r="P53" s="72"/>
      <c r="Q53" s="72"/>
      <c r="R53" s="72"/>
      <c r="S53" s="72"/>
      <c r="T53" s="72"/>
      <c r="U53" s="72"/>
      <c r="V53" s="90"/>
    </row>
    <row r="54" spans="1:22" s="73" customFormat="1" ht="18.75">
      <c r="A54" s="86">
        <v>50</v>
      </c>
      <c r="B54" s="87"/>
      <c r="C54" s="91"/>
      <c r="D54" s="91"/>
      <c r="E54" s="88"/>
      <c r="F54" s="79"/>
      <c r="G54" s="79"/>
      <c r="H54" s="68"/>
      <c r="I54" s="68"/>
      <c r="J54" s="69"/>
      <c r="K54" s="69"/>
      <c r="L54" s="91"/>
      <c r="M54" s="201"/>
      <c r="N54" s="91"/>
      <c r="O54" s="82"/>
      <c r="P54" s="72"/>
      <c r="Q54" s="72"/>
      <c r="R54" s="72"/>
      <c r="S54" s="72"/>
      <c r="T54" s="72"/>
      <c r="U54" s="72"/>
      <c r="V54" s="90"/>
    </row>
    <row r="55" spans="1:22" s="73" customFormat="1" ht="18.75">
      <c r="A55" s="66">
        <v>51</v>
      </c>
      <c r="B55" s="87"/>
      <c r="C55" s="91"/>
      <c r="D55" s="91"/>
      <c r="E55" s="88"/>
      <c r="F55" s="79"/>
      <c r="G55" s="79"/>
      <c r="H55" s="68"/>
      <c r="I55" s="68"/>
      <c r="J55" s="69"/>
      <c r="K55" s="69"/>
      <c r="L55" s="91"/>
      <c r="M55" s="201"/>
      <c r="N55" s="91"/>
      <c r="O55" s="82"/>
      <c r="P55" s="72"/>
      <c r="Q55" s="72"/>
      <c r="R55" s="72"/>
      <c r="S55" s="72"/>
      <c r="T55" s="72"/>
      <c r="U55" s="72"/>
      <c r="V55" s="90"/>
    </row>
    <row r="56" spans="1:22" s="73" customFormat="1" ht="18.75">
      <c r="A56" s="66">
        <v>52</v>
      </c>
      <c r="B56" s="87"/>
      <c r="C56" s="91"/>
      <c r="D56" s="91"/>
      <c r="E56" s="88"/>
      <c r="F56" s="79"/>
      <c r="G56" s="79"/>
      <c r="H56" s="68"/>
      <c r="I56" s="68"/>
      <c r="J56" s="69"/>
      <c r="K56" s="69"/>
      <c r="L56" s="91"/>
      <c r="M56" s="201"/>
      <c r="N56" s="91"/>
      <c r="O56" s="82"/>
      <c r="P56" s="72"/>
      <c r="Q56" s="72"/>
      <c r="R56" s="72"/>
      <c r="S56" s="72"/>
      <c r="T56" s="72"/>
      <c r="U56" s="72"/>
      <c r="V56" s="90"/>
    </row>
    <row r="57" spans="1:22" s="73" customFormat="1" ht="18.75">
      <c r="A57" s="86">
        <v>53</v>
      </c>
      <c r="B57" s="87"/>
      <c r="C57" s="91"/>
      <c r="D57" s="91"/>
      <c r="E57" s="88"/>
      <c r="F57" s="79"/>
      <c r="G57" s="79"/>
      <c r="H57" s="68"/>
      <c r="I57" s="68"/>
      <c r="J57" s="69"/>
      <c r="K57" s="69"/>
      <c r="L57" s="91"/>
      <c r="M57" s="201"/>
      <c r="N57" s="91"/>
      <c r="O57" s="82"/>
      <c r="P57" s="72"/>
      <c r="Q57" s="72"/>
      <c r="R57" s="72"/>
      <c r="S57" s="72"/>
      <c r="T57" s="72"/>
      <c r="U57" s="72"/>
      <c r="V57" s="90"/>
    </row>
    <row r="58" spans="1:22" s="73" customFormat="1" ht="18.75">
      <c r="A58" s="66">
        <v>54</v>
      </c>
      <c r="B58" s="87"/>
      <c r="C58" s="91"/>
      <c r="D58" s="91"/>
      <c r="E58" s="88"/>
      <c r="F58" s="79"/>
      <c r="G58" s="79"/>
      <c r="H58" s="68"/>
      <c r="I58" s="68"/>
      <c r="J58" s="69"/>
      <c r="K58" s="69"/>
      <c r="L58" s="91"/>
      <c r="M58" s="201"/>
      <c r="N58" s="91"/>
      <c r="O58" s="82"/>
      <c r="P58" s="72"/>
      <c r="Q58" s="72"/>
      <c r="R58" s="72"/>
      <c r="S58" s="72"/>
      <c r="T58" s="72"/>
      <c r="U58" s="72"/>
      <c r="V58" s="90"/>
    </row>
    <row r="59" spans="1:22" s="73" customFormat="1" ht="18.75">
      <c r="A59" s="66">
        <v>55</v>
      </c>
      <c r="B59" s="87"/>
      <c r="C59" s="91"/>
      <c r="D59" s="91"/>
      <c r="E59" s="88"/>
      <c r="F59" s="79"/>
      <c r="G59" s="79"/>
      <c r="H59" s="68"/>
      <c r="I59" s="68"/>
      <c r="J59" s="69"/>
      <c r="K59" s="69"/>
      <c r="L59" s="91"/>
      <c r="M59" s="201"/>
      <c r="N59" s="91"/>
      <c r="O59" s="82"/>
      <c r="P59" s="72"/>
      <c r="Q59" s="72"/>
      <c r="R59" s="72"/>
      <c r="S59" s="72"/>
      <c r="T59" s="72"/>
      <c r="U59" s="72"/>
      <c r="V59" s="90"/>
    </row>
    <row r="60" spans="1:22" s="73" customFormat="1" ht="18.75">
      <c r="A60" s="86">
        <v>56</v>
      </c>
      <c r="B60" s="87"/>
      <c r="C60" s="91"/>
      <c r="D60" s="91"/>
      <c r="E60" s="88"/>
      <c r="F60" s="79"/>
      <c r="G60" s="79"/>
      <c r="H60" s="68"/>
      <c r="I60" s="68"/>
      <c r="J60" s="69"/>
      <c r="K60" s="69"/>
      <c r="L60" s="91"/>
      <c r="M60" s="201"/>
      <c r="N60" s="91"/>
      <c r="O60" s="82"/>
      <c r="P60" s="72"/>
      <c r="Q60" s="72"/>
      <c r="R60" s="72"/>
      <c r="S60" s="72"/>
      <c r="T60" s="72"/>
      <c r="U60" s="72"/>
      <c r="V60" s="90"/>
    </row>
    <row r="61" spans="1:22" s="73" customFormat="1" ht="18.75">
      <c r="A61" s="66">
        <v>57</v>
      </c>
      <c r="B61" s="87"/>
      <c r="C61" s="91"/>
      <c r="D61" s="91"/>
      <c r="E61" s="88"/>
      <c r="F61" s="79"/>
      <c r="G61" s="79"/>
      <c r="H61" s="68"/>
      <c r="I61" s="68"/>
      <c r="J61" s="69"/>
      <c r="K61" s="69"/>
      <c r="L61" s="91"/>
      <c r="M61" s="201"/>
      <c r="N61" s="91"/>
      <c r="O61" s="82"/>
      <c r="P61" s="72"/>
      <c r="Q61" s="72"/>
      <c r="R61" s="72"/>
      <c r="S61" s="72"/>
      <c r="T61" s="72"/>
      <c r="U61" s="72"/>
      <c r="V61" s="90"/>
    </row>
    <row r="62" spans="1:22" s="73" customFormat="1" ht="18.75">
      <c r="A62" s="66">
        <v>58</v>
      </c>
      <c r="B62" s="87"/>
      <c r="C62" s="91"/>
      <c r="D62" s="91"/>
      <c r="E62" s="88"/>
      <c r="F62" s="79"/>
      <c r="G62" s="79"/>
      <c r="H62" s="68"/>
      <c r="I62" s="68"/>
      <c r="J62" s="69"/>
      <c r="K62" s="69"/>
      <c r="L62" s="91"/>
      <c r="M62" s="201"/>
      <c r="N62" s="91"/>
      <c r="O62" s="82"/>
      <c r="P62" s="72"/>
      <c r="Q62" s="72"/>
      <c r="R62" s="72"/>
      <c r="S62" s="72"/>
      <c r="T62" s="72"/>
      <c r="U62" s="72"/>
      <c r="V62" s="90"/>
    </row>
    <row r="63" spans="1:22" s="73" customFormat="1" ht="18.75">
      <c r="A63" s="86">
        <v>59</v>
      </c>
      <c r="B63" s="87"/>
      <c r="C63" s="91"/>
      <c r="D63" s="91"/>
      <c r="E63" s="88"/>
      <c r="F63" s="79"/>
      <c r="G63" s="79"/>
      <c r="H63" s="68"/>
      <c r="I63" s="68"/>
      <c r="J63" s="69"/>
      <c r="K63" s="69"/>
      <c r="L63" s="91"/>
      <c r="M63" s="201"/>
      <c r="N63" s="91"/>
      <c r="O63" s="82"/>
      <c r="P63" s="72"/>
      <c r="Q63" s="72"/>
      <c r="R63" s="72"/>
      <c r="S63" s="72"/>
      <c r="T63" s="72"/>
      <c r="U63" s="72"/>
      <c r="V63" s="90"/>
    </row>
    <row r="64" spans="1:22" s="73" customFormat="1" ht="18.75">
      <c r="A64" s="66">
        <v>60</v>
      </c>
      <c r="B64" s="87"/>
      <c r="C64" s="91"/>
      <c r="D64" s="91"/>
      <c r="E64" s="88"/>
      <c r="F64" s="79"/>
      <c r="G64" s="79"/>
      <c r="H64" s="68"/>
      <c r="I64" s="68"/>
      <c r="J64" s="69"/>
      <c r="K64" s="69"/>
      <c r="L64" s="91"/>
      <c r="M64" s="201"/>
      <c r="N64" s="91"/>
      <c r="O64" s="82"/>
      <c r="P64" s="72"/>
      <c r="Q64" s="72"/>
      <c r="R64" s="72"/>
      <c r="S64" s="72"/>
      <c r="T64" s="72"/>
      <c r="U64" s="72"/>
      <c r="V64" s="90"/>
    </row>
    <row r="65" spans="1:22" s="73" customFormat="1" ht="18.75">
      <c r="A65" s="66">
        <v>61</v>
      </c>
      <c r="B65" s="87"/>
      <c r="C65" s="91"/>
      <c r="D65" s="91"/>
      <c r="E65" s="88"/>
      <c r="F65" s="79"/>
      <c r="G65" s="79"/>
      <c r="H65" s="68"/>
      <c r="I65" s="68"/>
      <c r="J65" s="69"/>
      <c r="K65" s="69"/>
      <c r="L65" s="91"/>
      <c r="M65" s="201"/>
      <c r="N65" s="91"/>
      <c r="O65" s="82"/>
      <c r="P65" s="72"/>
      <c r="Q65" s="72"/>
      <c r="R65" s="72"/>
      <c r="S65" s="72"/>
      <c r="T65" s="72"/>
      <c r="U65" s="72"/>
      <c r="V65" s="90"/>
    </row>
    <row r="66" spans="1:22" s="73" customFormat="1" ht="18.75">
      <c r="A66" s="86">
        <v>62</v>
      </c>
      <c r="B66" s="87"/>
      <c r="C66" s="91"/>
      <c r="D66" s="91"/>
      <c r="E66" s="88"/>
      <c r="F66" s="79"/>
      <c r="G66" s="79"/>
      <c r="H66" s="68"/>
      <c r="I66" s="68"/>
      <c r="J66" s="69"/>
      <c r="K66" s="69"/>
      <c r="L66" s="91"/>
      <c r="M66" s="201"/>
      <c r="N66" s="91"/>
      <c r="O66" s="82"/>
      <c r="P66" s="72"/>
      <c r="Q66" s="72"/>
      <c r="R66" s="72"/>
      <c r="S66" s="72"/>
      <c r="T66" s="72"/>
      <c r="U66" s="72"/>
      <c r="V66" s="90"/>
    </row>
    <row r="67" spans="1:22" s="73" customFormat="1" ht="18.75">
      <c r="A67" s="66">
        <v>63</v>
      </c>
      <c r="B67" s="87"/>
      <c r="C67" s="91"/>
      <c r="D67" s="91"/>
      <c r="E67" s="88"/>
      <c r="F67" s="79"/>
      <c r="G67" s="79"/>
      <c r="H67" s="68"/>
      <c r="I67" s="68"/>
      <c r="J67" s="69"/>
      <c r="K67" s="69"/>
      <c r="L67" s="91"/>
      <c r="M67" s="201"/>
      <c r="N67" s="91"/>
      <c r="O67" s="82"/>
      <c r="P67" s="72"/>
      <c r="Q67" s="72"/>
      <c r="R67" s="72"/>
      <c r="S67" s="72"/>
      <c r="T67" s="72"/>
      <c r="U67" s="72"/>
      <c r="V67" s="90"/>
    </row>
    <row r="68" spans="1:22" s="73" customFormat="1" ht="18.75">
      <c r="A68" s="66">
        <v>64</v>
      </c>
      <c r="B68" s="87"/>
      <c r="C68" s="91"/>
      <c r="D68" s="91"/>
      <c r="E68" s="88"/>
      <c r="F68" s="79"/>
      <c r="G68" s="79"/>
      <c r="H68" s="68"/>
      <c r="I68" s="68"/>
      <c r="J68" s="69"/>
      <c r="K68" s="69"/>
      <c r="L68" s="91"/>
      <c r="M68" s="201"/>
      <c r="N68" s="91"/>
      <c r="O68" s="82"/>
      <c r="P68" s="72"/>
      <c r="Q68" s="72"/>
      <c r="R68" s="72"/>
      <c r="S68" s="72"/>
      <c r="T68" s="72"/>
      <c r="U68" s="72"/>
      <c r="V68" s="90"/>
    </row>
    <row r="69" spans="1:22" s="73" customFormat="1" ht="18.75">
      <c r="A69" s="86">
        <v>65</v>
      </c>
      <c r="B69" s="87"/>
      <c r="C69" s="91"/>
      <c r="D69" s="91"/>
      <c r="E69" s="88"/>
      <c r="F69" s="79"/>
      <c r="G69" s="79"/>
      <c r="H69" s="68"/>
      <c r="I69" s="68"/>
      <c r="J69" s="69"/>
      <c r="K69" s="69"/>
      <c r="L69" s="91"/>
      <c r="M69" s="201"/>
      <c r="N69" s="91"/>
      <c r="O69" s="82"/>
      <c r="P69" s="72"/>
      <c r="Q69" s="72"/>
      <c r="R69" s="72"/>
      <c r="S69" s="72"/>
      <c r="T69" s="72"/>
      <c r="U69" s="72"/>
      <c r="V69" s="90"/>
    </row>
    <row r="70" spans="1:22" s="73" customFormat="1" ht="18.75">
      <c r="A70" s="66">
        <v>66</v>
      </c>
      <c r="B70" s="87"/>
      <c r="C70" s="91"/>
      <c r="D70" s="91"/>
      <c r="E70" s="88"/>
      <c r="F70" s="92"/>
      <c r="G70" s="79"/>
      <c r="H70" s="68"/>
      <c r="I70" s="68"/>
      <c r="J70" s="69"/>
      <c r="K70" s="69"/>
      <c r="L70" s="91"/>
      <c r="M70" s="201"/>
      <c r="N70" s="91"/>
      <c r="O70" s="82"/>
      <c r="P70" s="72"/>
      <c r="Q70" s="72"/>
      <c r="R70" s="72"/>
      <c r="S70" s="72"/>
      <c r="T70" s="72"/>
      <c r="U70" s="72"/>
      <c r="V70" s="90"/>
    </row>
    <row r="71" spans="1:22" s="73" customFormat="1" ht="18.75">
      <c r="A71" s="66">
        <v>67</v>
      </c>
      <c r="B71" s="87"/>
      <c r="C71" s="91"/>
      <c r="D71" s="91"/>
      <c r="E71" s="88"/>
      <c r="F71" s="92"/>
      <c r="G71" s="79"/>
      <c r="H71" s="68"/>
      <c r="I71" s="68"/>
      <c r="J71" s="69"/>
      <c r="K71" s="69"/>
      <c r="L71" s="91"/>
      <c r="M71" s="201"/>
      <c r="N71" s="91"/>
      <c r="O71" s="82"/>
      <c r="P71" s="72"/>
      <c r="Q71" s="72"/>
      <c r="R71" s="72"/>
      <c r="S71" s="72"/>
      <c r="T71" s="72"/>
      <c r="U71" s="72"/>
      <c r="V71" s="90"/>
    </row>
    <row r="72" ht="18.75" customHeight="1"/>
    <row r="73" spans="5:11" ht="18.75" customHeight="1">
      <c r="E73" s="93">
        <f>SUM(E5:E71)</f>
        <v>2</v>
      </c>
      <c r="F73" s="93">
        <f>SUM(F5:F71)</f>
        <v>0</v>
      </c>
      <c r="G73" s="93">
        <f>SUM(G5:G71)</f>
        <v>5</v>
      </c>
      <c r="J73" s="93">
        <f>SUM(J5:J71)</f>
        <v>7</v>
      </c>
      <c r="K73" s="93">
        <f>SUM(K5:K71)</f>
        <v>0</v>
      </c>
    </row>
    <row r="74" s="191" customFormat="1" ht="12.75">
      <c r="M74" s="202"/>
    </row>
    <row r="75" ht="18.75" customHeight="1"/>
    <row r="76" ht="18.75" customHeight="1"/>
    <row r="77" ht="18.75" customHeight="1"/>
    <row r="78" spans="5:7" ht="18.75" customHeight="1">
      <c r="E78" s="54"/>
      <c r="F78" s="54"/>
      <c r="G78" s="54"/>
    </row>
    <row r="79" ht="18.75" customHeight="1"/>
  </sheetData>
  <sheetProtection/>
  <mergeCells count="12">
    <mergeCell ref="E3:G3"/>
    <mergeCell ref="J3:K3"/>
    <mergeCell ref="A3:A4"/>
    <mergeCell ref="O3:O4"/>
    <mergeCell ref="N3:N4"/>
    <mergeCell ref="M3:M4"/>
    <mergeCell ref="L3:L4"/>
    <mergeCell ref="I3:I4"/>
    <mergeCell ref="H3:H4"/>
    <mergeCell ref="D3:D4"/>
    <mergeCell ref="B3:B4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firstPageNumber="130" useFirstPageNumber="1" horizontalDpi="600" verticalDpi="600" orientation="landscape" paperSize="9" scale="78" r:id="rId1"/>
  <headerFooter>
    <oddFooter>&amp;C&amp;P</oddFooter>
  </headerFooter>
  <colBreaks count="1" manualBreakCount="1">
    <brk id="1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21" customHeight="1"/>
  <cols>
    <col min="1" max="1" width="17.8515625" style="1" customWidth="1"/>
    <col min="2" max="2" width="16.140625" style="2" customWidth="1"/>
    <col min="3" max="3" width="22.421875" style="2" customWidth="1"/>
    <col min="4" max="4" width="22.28125" style="1" customWidth="1"/>
    <col min="5" max="5" width="21.421875" style="1" customWidth="1"/>
    <col min="6" max="6" width="13.421875" style="1" customWidth="1"/>
    <col min="7" max="7" width="14.57421875" style="1" customWidth="1"/>
    <col min="8" max="16384" width="9.140625" style="1" customWidth="1"/>
  </cols>
  <sheetData>
    <row r="1" ht="21" customHeight="1">
      <c r="A1" s="6" t="s">
        <v>218</v>
      </c>
    </row>
    <row r="2" spans="1:5" ht="21" customHeight="1">
      <c r="A2" s="11" t="s">
        <v>169</v>
      </c>
      <c r="E2" s="12"/>
    </row>
    <row r="3" ht="21" customHeight="1">
      <c r="E3" s="19"/>
    </row>
    <row r="4" spans="1:7" ht="21" customHeight="1">
      <c r="A4" s="8" t="s">
        <v>31</v>
      </c>
      <c r="B4" s="8" t="s">
        <v>32</v>
      </c>
      <c r="C4" s="9" t="s">
        <v>57</v>
      </c>
      <c r="D4" s="9" t="s">
        <v>68</v>
      </c>
      <c r="E4" s="8" t="s">
        <v>69</v>
      </c>
      <c r="F4" s="8" t="s">
        <v>128</v>
      </c>
      <c r="G4" s="8" t="s">
        <v>136</v>
      </c>
    </row>
    <row r="5" spans="1:7" ht="21" customHeight="1">
      <c r="A5" s="3" t="s">
        <v>16</v>
      </c>
      <c r="B5" s="4">
        <v>100</v>
      </c>
      <c r="C5" s="5">
        <v>102</v>
      </c>
      <c r="D5" s="5">
        <v>9</v>
      </c>
      <c r="E5" s="4">
        <v>93</v>
      </c>
      <c r="F5" s="15">
        <f>C5/B5*100</f>
        <v>102</v>
      </c>
      <c r="G5" s="142"/>
    </row>
    <row r="6" spans="1:7" ht="21" customHeight="1">
      <c r="A6" s="3" t="s">
        <v>33</v>
      </c>
      <c r="B6" s="4">
        <v>50</v>
      </c>
      <c r="C6" s="5">
        <v>56</v>
      </c>
      <c r="D6" s="5">
        <v>3</v>
      </c>
      <c r="E6" s="4">
        <v>53</v>
      </c>
      <c r="F6" s="15">
        <f>C6/B6*100</f>
        <v>112.00000000000001</v>
      </c>
      <c r="G6" s="143"/>
    </row>
    <row r="7" spans="1:7" ht="21" customHeight="1">
      <c r="A7" s="7" t="s">
        <v>34</v>
      </c>
      <c r="B7" s="7">
        <f>SUM(B5:B6)</f>
        <v>150</v>
      </c>
      <c r="C7" s="7">
        <f>SUM(C5:C6)</f>
        <v>158</v>
      </c>
      <c r="D7" s="7">
        <f>SUM(D5:D6)</f>
        <v>12</v>
      </c>
      <c r="E7" s="7">
        <f>SUM(E5:E6)</f>
        <v>146</v>
      </c>
      <c r="F7" s="16">
        <f>C7/B7*100</f>
        <v>105.33333333333333</v>
      </c>
      <c r="G7" s="14">
        <f>IF((F7)&gt;90,5,F7)</f>
        <v>5</v>
      </c>
    </row>
    <row r="9" ht="21" customHeight="1">
      <c r="A9" s="13" t="s">
        <v>172</v>
      </c>
    </row>
  </sheetData>
  <sheetProtection/>
  <conditionalFormatting sqref="G7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rstPageNumber="135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view="pageBreakPreview" zoomScaleNormal="85" zoomScaleSheetLayoutView="100" zoomScalePageLayoutView="0" workbookViewId="0" topLeftCell="A1">
      <selection activeCell="A2" sqref="A2"/>
    </sheetView>
  </sheetViews>
  <sheetFormatPr defaultColWidth="9.140625" defaultRowHeight="21.75" customHeight="1"/>
  <cols>
    <col min="1" max="1" width="9.140625" style="98" customWidth="1"/>
    <col min="2" max="2" width="15.7109375" style="98" customWidth="1"/>
    <col min="3" max="3" width="35.00390625" style="100" customWidth="1"/>
    <col min="4" max="4" width="16.7109375" style="98" customWidth="1"/>
    <col min="5" max="5" width="23.421875" style="121" customWidth="1"/>
    <col min="6" max="6" width="29.8515625" style="98" customWidth="1"/>
    <col min="7" max="16384" width="9.140625" style="98" customWidth="1"/>
  </cols>
  <sheetData>
    <row r="1" spans="1:8" s="95" customFormat="1" ht="21.75" customHeight="1">
      <c r="A1" s="230" t="s">
        <v>219</v>
      </c>
      <c r="B1" s="230"/>
      <c r="C1" s="230"/>
      <c r="D1" s="230"/>
      <c r="E1" s="230"/>
      <c r="F1" s="230"/>
      <c r="G1" s="230"/>
      <c r="H1" s="230"/>
    </row>
    <row r="2" spans="1:8" s="95" customFormat="1" ht="10.5" customHeight="1">
      <c r="A2" s="94"/>
      <c r="B2" s="94"/>
      <c r="C2" s="94"/>
      <c r="D2" s="94"/>
      <c r="E2" s="94"/>
      <c r="F2" s="94"/>
      <c r="G2" s="94"/>
      <c r="H2" s="94"/>
    </row>
    <row r="3" spans="1:8" s="95" customFormat="1" ht="21.75" customHeight="1">
      <c r="A3" s="94"/>
      <c r="C3" s="96" t="s">
        <v>18</v>
      </c>
      <c r="D3" s="170">
        <v>13</v>
      </c>
      <c r="E3" s="94"/>
      <c r="F3" s="94"/>
      <c r="G3" s="94"/>
      <c r="H3" s="94"/>
    </row>
    <row r="4" spans="1:8" s="95" customFormat="1" ht="21.75" customHeight="1">
      <c r="A4" s="94"/>
      <c r="C4" s="96" t="s">
        <v>19</v>
      </c>
      <c r="D4" s="170">
        <v>161</v>
      </c>
      <c r="E4" s="167"/>
      <c r="F4" s="94"/>
      <c r="G4" s="94"/>
      <c r="H4" s="94"/>
    </row>
    <row r="5" spans="1:8" s="95" customFormat="1" ht="21.75" customHeight="1">
      <c r="A5" s="94"/>
      <c r="C5" s="186" t="s">
        <v>20</v>
      </c>
      <c r="D5" s="171">
        <f>D3/D4*100</f>
        <v>8.074534161490684</v>
      </c>
      <c r="E5" s="168">
        <f>D5/9*5</f>
        <v>4.485852311939269</v>
      </c>
      <c r="F5" s="169"/>
      <c r="G5" s="94"/>
      <c r="H5" s="94"/>
    </row>
    <row r="6" spans="1:8" s="95" customFormat="1" ht="21.75" customHeight="1">
      <c r="A6" s="94"/>
      <c r="B6" s="94"/>
      <c r="C6" s="94"/>
      <c r="D6" s="94"/>
      <c r="E6" s="94"/>
      <c r="F6" s="94"/>
      <c r="G6" s="94"/>
      <c r="H6" s="94"/>
    </row>
    <row r="7" spans="1:11" ht="21.75" customHeight="1">
      <c r="A7" s="231" t="s">
        <v>21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21.75" customHeight="1">
      <c r="A8" s="99" t="s">
        <v>15</v>
      </c>
      <c r="B8" s="99" t="s">
        <v>14</v>
      </c>
      <c r="C8" s="187" t="s">
        <v>13</v>
      </c>
      <c r="D8" s="99"/>
      <c r="E8" s="99" t="s">
        <v>12</v>
      </c>
      <c r="F8" s="99" t="s">
        <v>17</v>
      </c>
      <c r="G8" s="100"/>
      <c r="H8" s="100"/>
      <c r="I8" s="100"/>
      <c r="J8" s="100"/>
      <c r="K8" s="100"/>
    </row>
    <row r="9" spans="1:11" ht="21.75" customHeight="1">
      <c r="A9" s="101">
        <v>1</v>
      </c>
      <c r="B9" s="102">
        <v>5510720030</v>
      </c>
      <c r="C9" s="103" t="s">
        <v>145</v>
      </c>
      <c r="D9" s="104" t="s">
        <v>16</v>
      </c>
      <c r="E9" s="105" t="s">
        <v>73</v>
      </c>
      <c r="F9" s="106"/>
      <c r="G9" s="100"/>
      <c r="H9" s="100"/>
      <c r="I9" s="100"/>
      <c r="J9" s="100"/>
      <c r="K9" s="100"/>
    </row>
    <row r="10" spans="1:11" ht="21.75" customHeight="1">
      <c r="A10" s="107"/>
      <c r="B10" s="108"/>
      <c r="C10" s="109"/>
      <c r="D10" s="110"/>
      <c r="E10" s="111"/>
      <c r="F10" s="110"/>
      <c r="G10" s="100"/>
      <c r="H10" s="100"/>
      <c r="I10" s="100"/>
      <c r="J10" s="100"/>
      <c r="K10" s="100"/>
    </row>
    <row r="11" spans="1:11" ht="21.75" customHeight="1">
      <c r="A11" s="231" t="s">
        <v>22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  <row r="12" spans="1:6" ht="21.75" customHeight="1">
      <c r="A12" s="99" t="s">
        <v>15</v>
      </c>
      <c r="B12" s="99" t="s">
        <v>14</v>
      </c>
      <c r="C12" s="187" t="s">
        <v>13</v>
      </c>
      <c r="D12" s="112"/>
      <c r="E12" s="99" t="s">
        <v>12</v>
      </c>
      <c r="F12" s="99" t="s">
        <v>17</v>
      </c>
    </row>
    <row r="13" spans="1:6" ht="21.75" customHeight="1">
      <c r="A13" s="113">
        <v>1</v>
      </c>
      <c r="B13" s="114">
        <v>5210730011</v>
      </c>
      <c r="C13" s="188" t="s">
        <v>48</v>
      </c>
      <c r="D13" s="104" t="s">
        <v>16</v>
      </c>
      <c r="E13" s="105" t="s">
        <v>70</v>
      </c>
      <c r="F13" s="115"/>
    </row>
    <row r="14" spans="1:6" ht="21.75" customHeight="1">
      <c r="A14" s="21">
        <v>2</v>
      </c>
      <c r="B14" s="114">
        <v>5310730005</v>
      </c>
      <c r="C14" s="188" t="s">
        <v>49</v>
      </c>
      <c r="D14" s="104" t="s">
        <v>16</v>
      </c>
      <c r="E14" s="105" t="s">
        <v>70</v>
      </c>
      <c r="F14" s="116"/>
    </row>
    <row r="15" spans="1:6" ht="21.75" customHeight="1">
      <c r="A15" s="113">
        <v>3</v>
      </c>
      <c r="B15" s="117">
        <v>5410730018</v>
      </c>
      <c r="C15" s="188" t="s">
        <v>50</v>
      </c>
      <c r="D15" s="104" t="s">
        <v>16</v>
      </c>
      <c r="E15" s="105" t="s">
        <v>73</v>
      </c>
      <c r="F15" s="116"/>
    </row>
    <row r="16" spans="1:6" ht="21.75" customHeight="1">
      <c r="A16" s="21">
        <v>4</v>
      </c>
      <c r="B16" s="117">
        <v>5410730019</v>
      </c>
      <c r="C16" s="188" t="s">
        <v>51</v>
      </c>
      <c r="D16" s="104" t="s">
        <v>16</v>
      </c>
      <c r="E16" s="105" t="s">
        <v>74</v>
      </c>
      <c r="F16" s="116"/>
    </row>
    <row r="17" spans="1:6" ht="21.75" customHeight="1">
      <c r="A17" s="113">
        <v>5</v>
      </c>
      <c r="B17" s="117">
        <v>5410730022</v>
      </c>
      <c r="C17" s="188" t="s">
        <v>52</v>
      </c>
      <c r="D17" s="104" t="s">
        <v>16</v>
      </c>
      <c r="E17" s="113" t="s">
        <v>75</v>
      </c>
      <c r="F17" s="116"/>
    </row>
    <row r="18" spans="1:6" ht="21.75" customHeight="1">
      <c r="A18" s="21">
        <v>6</v>
      </c>
      <c r="B18" s="118" t="s">
        <v>11</v>
      </c>
      <c r="C18" s="136" t="s">
        <v>46</v>
      </c>
      <c r="D18" s="104" t="s">
        <v>16</v>
      </c>
      <c r="E18" s="113" t="s">
        <v>72</v>
      </c>
      <c r="F18" s="119"/>
    </row>
    <row r="19" spans="1:6" ht="21.75" customHeight="1">
      <c r="A19" s="113">
        <v>7</v>
      </c>
      <c r="B19" s="117">
        <v>5510730010</v>
      </c>
      <c r="C19" s="188" t="s">
        <v>47</v>
      </c>
      <c r="D19" s="104" t="s">
        <v>16</v>
      </c>
      <c r="E19" s="105" t="s">
        <v>71</v>
      </c>
      <c r="F19" s="120"/>
    </row>
    <row r="20" spans="1:6" ht="21.75" customHeight="1">
      <c r="A20" s="21">
        <v>8</v>
      </c>
      <c r="B20" s="113">
        <v>5610730007</v>
      </c>
      <c r="C20" s="189" t="s">
        <v>146</v>
      </c>
      <c r="D20" s="104" t="s">
        <v>16</v>
      </c>
      <c r="E20" s="113" t="s">
        <v>150</v>
      </c>
      <c r="F20" s="116"/>
    </row>
    <row r="21" spans="1:6" ht="21.75" customHeight="1">
      <c r="A21" s="113">
        <v>9</v>
      </c>
      <c r="B21" s="113">
        <v>5610730008</v>
      </c>
      <c r="C21" s="189" t="s">
        <v>147</v>
      </c>
      <c r="D21" s="104" t="s">
        <v>16</v>
      </c>
      <c r="E21" s="113" t="s">
        <v>151</v>
      </c>
      <c r="F21" s="116"/>
    </row>
    <row r="22" spans="1:6" ht="21.75" customHeight="1">
      <c r="A22" s="113">
        <v>10</v>
      </c>
      <c r="B22" s="113">
        <v>5610730018</v>
      </c>
      <c r="C22" s="189" t="s">
        <v>148</v>
      </c>
      <c r="D22" s="104" t="s">
        <v>149</v>
      </c>
      <c r="E22" s="105" t="s">
        <v>74</v>
      </c>
      <c r="F22" s="116"/>
    </row>
    <row r="23" spans="1:6" ht="21.75" customHeight="1">
      <c r="A23" s="113">
        <v>11</v>
      </c>
      <c r="B23" s="113">
        <v>5710730002</v>
      </c>
      <c r="C23" s="189" t="s">
        <v>185</v>
      </c>
      <c r="D23" s="104" t="s">
        <v>16</v>
      </c>
      <c r="E23" s="105" t="s">
        <v>74</v>
      </c>
      <c r="F23" s="116"/>
    </row>
    <row r="24" spans="1:6" ht="21.75" customHeight="1">
      <c r="A24" s="113">
        <v>12</v>
      </c>
      <c r="B24" s="113">
        <v>5710730022</v>
      </c>
      <c r="C24" s="189" t="s">
        <v>186</v>
      </c>
      <c r="D24" s="104" t="s">
        <v>16</v>
      </c>
      <c r="E24" s="105" t="s">
        <v>74</v>
      </c>
      <c r="F24" s="116"/>
    </row>
    <row r="25" ht="21.75" customHeight="1">
      <c r="A25" s="13" t="s">
        <v>173</v>
      </c>
    </row>
  </sheetData>
  <sheetProtection/>
  <mergeCells count="3">
    <mergeCell ref="A1:H1"/>
    <mergeCell ref="A7:K7"/>
    <mergeCell ref="A11:K11"/>
  </mergeCells>
  <conditionalFormatting sqref="E5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rstPageNumber="136" useFirstPageNumber="1" horizontalDpi="1200" verticalDpi="1200" orientation="landscape" paperSize="9" scale="9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1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7.25" customHeight="1"/>
  <cols>
    <col min="1" max="1" width="5.8515625" style="122" customWidth="1"/>
    <col min="2" max="2" width="64.00390625" style="132" customWidth="1"/>
    <col min="3" max="3" width="14.421875" style="124" customWidth="1"/>
    <col min="4" max="4" width="11.7109375" style="124" customWidth="1"/>
    <col min="5" max="16384" width="9.140625" style="122" customWidth="1"/>
  </cols>
  <sheetData>
    <row r="1" ht="23.25" customHeight="1">
      <c r="B1" s="123" t="s">
        <v>220</v>
      </c>
    </row>
    <row r="2" spans="1:4" s="126" customFormat="1" ht="17.25" customHeight="1">
      <c r="A2" s="125" t="s">
        <v>35</v>
      </c>
      <c r="B2" s="125" t="s">
        <v>45</v>
      </c>
      <c r="C2" s="125" t="s">
        <v>126</v>
      </c>
      <c r="D2" s="125"/>
    </row>
    <row r="3" spans="1:4" ht="17.25" customHeight="1">
      <c r="A3" s="127">
        <v>1</v>
      </c>
      <c r="B3" s="128" t="s">
        <v>36</v>
      </c>
      <c r="C3" s="127">
        <v>2553</v>
      </c>
      <c r="D3" s="127" t="s">
        <v>125</v>
      </c>
    </row>
    <row r="4" spans="1:4" ht="17.25" customHeight="1">
      <c r="A4" s="127">
        <v>2</v>
      </c>
      <c r="B4" s="128" t="s">
        <v>37</v>
      </c>
      <c r="C4" s="127">
        <v>2553</v>
      </c>
      <c r="D4" s="127" t="s">
        <v>125</v>
      </c>
    </row>
    <row r="5" spans="1:4" ht="17.25" customHeight="1">
      <c r="A5" s="127">
        <v>3</v>
      </c>
      <c r="B5" s="129" t="s">
        <v>38</v>
      </c>
      <c r="C5" s="130">
        <v>2555</v>
      </c>
      <c r="D5" s="130" t="s">
        <v>125</v>
      </c>
    </row>
    <row r="6" spans="1:4" s="131" customFormat="1" ht="17.25" customHeight="1">
      <c r="A6" s="127">
        <v>4</v>
      </c>
      <c r="B6" s="129" t="s">
        <v>39</v>
      </c>
      <c r="C6" s="130">
        <v>2555</v>
      </c>
      <c r="D6" s="130" t="s">
        <v>44</v>
      </c>
    </row>
    <row r="7" spans="1:4" s="131" customFormat="1" ht="17.25" customHeight="1">
      <c r="A7" s="127">
        <v>5</v>
      </c>
      <c r="B7" s="129" t="s">
        <v>40</v>
      </c>
      <c r="C7" s="130">
        <v>2555</v>
      </c>
      <c r="D7" s="130" t="s">
        <v>44</v>
      </c>
    </row>
    <row r="8" spans="1:4" s="131" customFormat="1" ht="17.25" customHeight="1">
      <c r="A8" s="127">
        <v>6</v>
      </c>
      <c r="B8" s="129" t="s">
        <v>41</v>
      </c>
      <c r="C8" s="130">
        <v>2553</v>
      </c>
      <c r="D8" s="130" t="s">
        <v>125</v>
      </c>
    </row>
    <row r="9" spans="1:4" s="131" customFormat="1" ht="17.25" customHeight="1">
      <c r="A9" s="127">
        <v>7</v>
      </c>
      <c r="B9" s="129" t="s">
        <v>42</v>
      </c>
      <c r="C9" s="130">
        <v>2555</v>
      </c>
      <c r="D9" s="130" t="s">
        <v>125</v>
      </c>
    </row>
    <row r="10" spans="1:4" ht="17.25" customHeight="1">
      <c r="A10" s="127">
        <v>8</v>
      </c>
      <c r="B10" s="129" t="s">
        <v>43</v>
      </c>
      <c r="C10" s="130">
        <v>2555</v>
      </c>
      <c r="D10" s="130" t="s">
        <v>44</v>
      </c>
    </row>
    <row r="11" ht="17.25" customHeight="1">
      <c r="A11" s="132"/>
    </row>
    <row r="12" ht="17.25" customHeight="1">
      <c r="A12" s="132"/>
    </row>
    <row r="13" ht="17.25" customHeight="1">
      <c r="A13" s="132"/>
    </row>
    <row r="14" ht="17.25" customHeight="1">
      <c r="A14" s="13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rstPageNumber="137" useFirstPageNumber="1"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6" customWidth="1"/>
    <col min="2" max="2" width="28.28125" style="26" customWidth="1"/>
    <col min="3" max="3" width="21.8515625" style="26" customWidth="1"/>
    <col min="4" max="4" width="26.421875" style="26" customWidth="1"/>
    <col min="5" max="16384" width="9.140625" style="26" customWidth="1"/>
  </cols>
  <sheetData>
    <row r="1" ht="21" customHeight="1">
      <c r="A1" s="133" t="s">
        <v>221</v>
      </c>
    </row>
    <row r="2" ht="18.75" customHeight="1">
      <c r="A2" s="134" t="s">
        <v>169</v>
      </c>
    </row>
    <row r="3" ht="11.25" customHeight="1"/>
    <row r="4" spans="1:2" ht="18" customHeight="1">
      <c r="A4" s="135" t="s">
        <v>35</v>
      </c>
      <c r="B4" s="135" t="s">
        <v>53</v>
      </c>
    </row>
    <row r="5" spans="1:2" ht="18" customHeight="1">
      <c r="A5" s="135">
        <v>1</v>
      </c>
      <c r="B5" s="136" t="s">
        <v>54</v>
      </c>
    </row>
    <row r="8" ht="15" customHeight="1">
      <c r="A8" s="134" t="s">
        <v>17</v>
      </c>
    </row>
    <row r="9" ht="15" customHeight="1">
      <c r="A9" s="134" t="s">
        <v>58</v>
      </c>
    </row>
    <row r="10" ht="15" customHeight="1">
      <c r="A10" s="134" t="s">
        <v>59</v>
      </c>
    </row>
    <row r="11" ht="15" customHeight="1">
      <c r="A11" s="134"/>
    </row>
    <row r="12" ht="15" customHeight="1">
      <c r="A12" s="134"/>
    </row>
    <row r="13" ht="15" customHeight="1">
      <c r="A13" s="134"/>
    </row>
    <row r="14" ht="15" customHeight="1">
      <c r="A14" s="13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rstPageNumber="138" useFirstPageNumber="1" horizontalDpi="600" verticalDpi="600" orientation="landscape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tabSelected="1" view="pageBreakPreview" zoomScaleSheetLayoutView="100" zoomScalePageLayoutView="0" workbookViewId="0" topLeftCell="A1">
      <selection activeCell="A4" sqref="A4:A7"/>
    </sheetView>
  </sheetViews>
  <sheetFormatPr defaultColWidth="9.140625" defaultRowHeight="17.25" customHeight="1"/>
  <cols>
    <col min="1" max="1" width="4.00390625" style="11" customWidth="1"/>
    <col min="2" max="2" width="30.8515625" style="11" bestFit="1" customWidth="1"/>
    <col min="3" max="3" width="42.7109375" style="11" customWidth="1"/>
    <col min="4" max="4" width="20.421875" style="174" customWidth="1"/>
    <col min="5" max="5" width="17.57421875" style="11" customWidth="1"/>
    <col min="6" max="6" width="50.57421875" style="11" customWidth="1"/>
    <col min="7" max="16384" width="9.140625" style="11" customWidth="1"/>
  </cols>
  <sheetData>
    <row r="1" ht="24.75" customHeight="1">
      <c r="A1" s="6" t="s">
        <v>224</v>
      </c>
    </row>
    <row r="3" spans="1:6" s="174" customFormat="1" ht="21.75" customHeight="1">
      <c r="A3" s="175" t="s">
        <v>35</v>
      </c>
      <c r="B3" s="175" t="s">
        <v>53</v>
      </c>
      <c r="C3" s="175" t="s">
        <v>55</v>
      </c>
      <c r="D3" s="175" t="s">
        <v>61</v>
      </c>
      <c r="E3" s="175" t="s">
        <v>62</v>
      </c>
      <c r="F3" s="175" t="s">
        <v>63</v>
      </c>
    </row>
    <row r="4" spans="1:6" ht="36.75" customHeight="1">
      <c r="A4" s="232">
        <v>1</v>
      </c>
      <c r="B4" s="233" t="s">
        <v>226</v>
      </c>
      <c r="C4" s="233" t="s">
        <v>227</v>
      </c>
      <c r="D4" s="234" t="s">
        <v>231</v>
      </c>
      <c r="E4" s="233" t="s">
        <v>56</v>
      </c>
      <c r="F4" s="233" t="s">
        <v>228</v>
      </c>
    </row>
    <row r="5" spans="1:6" s="10" customFormat="1" ht="25.5">
      <c r="A5" s="177">
        <v>2</v>
      </c>
      <c r="B5" s="178" t="s">
        <v>175</v>
      </c>
      <c r="C5" s="179" t="s">
        <v>176</v>
      </c>
      <c r="D5" s="180" t="s">
        <v>177</v>
      </c>
      <c r="E5" s="181" t="s">
        <v>56</v>
      </c>
      <c r="F5" s="179" t="s">
        <v>178</v>
      </c>
    </row>
    <row r="6" spans="1:6" s="10" customFormat="1" ht="38.25">
      <c r="A6" s="177">
        <v>3</v>
      </c>
      <c r="B6" s="181" t="s">
        <v>179</v>
      </c>
      <c r="C6" s="179" t="s">
        <v>180</v>
      </c>
      <c r="D6" s="182" t="s">
        <v>181</v>
      </c>
      <c r="E6" s="181" t="s">
        <v>182</v>
      </c>
      <c r="F6" s="179" t="s">
        <v>183</v>
      </c>
    </row>
    <row r="7" spans="1:6" ht="40.5" customHeight="1">
      <c r="A7" s="232">
        <v>4</v>
      </c>
      <c r="B7" s="233" t="s">
        <v>229</v>
      </c>
      <c r="C7" s="233" t="s">
        <v>225</v>
      </c>
      <c r="D7" s="235" t="s">
        <v>232</v>
      </c>
      <c r="E7" s="233" t="s">
        <v>56</v>
      </c>
      <c r="F7" s="233" t="s">
        <v>230</v>
      </c>
    </row>
    <row r="9" ht="17.25" customHeight="1">
      <c r="A9" s="176" t="s">
        <v>17</v>
      </c>
    </row>
    <row r="10" ht="17.25" customHeight="1">
      <c r="A10" s="176" t="s">
        <v>184</v>
      </c>
    </row>
    <row r="11" ht="17.25" customHeight="1">
      <c r="A11" s="176" t="s">
        <v>60</v>
      </c>
    </row>
    <row r="12" ht="17.25" customHeight="1">
      <c r="A12" s="17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rstPageNumber="139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Fac. of Pharm.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pharmacy</cp:lastModifiedBy>
  <cp:lastPrinted>2015-06-25T08:28:15Z</cp:lastPrinted>
  <dcterms:created xsi:type="dcterms:W3CDTF">2011-06-18T09:42:28Z</dcterms:created>
  <dcterms:modified xsi:type="dcterms:W3CDTF">2015-08-17T08:12:34Z</dcterms:modified>
  <cp:category/>
  <cp:version/>
  <cp:contentType/>
  <cp:contentStatus/>
</cp:coreProperties>
</file>