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firstSheet="3" activeTab="8"/>
  </bookViews>
  <sheets>
    <sheet name="2.16(1)" sheetId="1" r:id="rId1"/>
    <sheet name="2.16(2)" sheetId="2" r:id="rId2"/>
    <sheet name="2.17(1)" sheetId="3" r:id="rId3"/>
    <sheet name="2.17(2)" sheetId="4" r:id="rId4"/>
    <sheet name="2.18" sheetId="5" r:id="rId5"/>
    <sheet name="2.19" sheetId="6" r:id="rId6"/>
    <sheet name="2.20(1)" sheetId="7" r:id="rId7"/>
    <sheet name="2.20(2)นำเสนอผลงาน-โท" sheetId="8" r:id="rId8"/>
    <sheet name="2.20(3)ผลงานตีพิมพ์-โท" sheetId="9" r:id="rId9"/>
  </sheets>
  <definedNames>
    <definedName name="_xlnm.Print_Area" localSheetId="1">'2.16(2)'!$A$1:$N$12</definedName>
    <definedName name="_xlnm.Print_Area" localSheetId="2">'2.17(1)'!$A$1:$F$29</definedName>
    <definedName name="_xlnm.Print_Area" localSheetId="3">'2.17(2)'!$A$1:$B$18</definedName>
    <definedName name="_xlnm.Print_Area" localSheetId="5">'2.19'!$A$1:$E$19</definedName>
    <definedName name="_xlnm.Print_Area" localSheetId="6">'2.20(1)'!$A$1:$T$22</definedName>
    <definedName name="_xlnm.Print_Area" localSheetId="7">'2.20(2)นำเสนอผลงาน-โท'!$A$1:$K$23</definedName>
    <definedName name="_xlnm.Print_Area" localSheetId="8">'2.20(3)ผลงานตีพิมพ์-โท'!$A$2:$L$14</definedName>
    <definedName name="_xlnm.Print_Titles" localSheetId="0">'2.16(1)'!$1:$3</definedName>
    <definedName name="_xlnm.Print_Titles" localSheetId="2">'2.17(1)'!$1:$2</definedName>
    <definedName name="_xlnm.Print_Titles" localSheetId="3">'2.17(2)'!$1:$3</definedName>
    <definedName name="_xlnm.Print_Titles" localSheetId="4">'2.18'!$1:$4</definedName>
    <definedName name="_xlnm.Print_Titles" localSheetId="5">'2.19'!$1:$3</definedName>
    <definedName name="_xlnm.Print_Titles" localSheetId="6">'2.20(1)'!$1:$4</definedName>
  </definedNames>
  <calcPr fullCalcOnLoad="1"/>
</workbook>
</file>

<file path=xl/comments9.xml><?xml version="1.0" encoding="utf-8"?>
<comments xmlns="http://schemas.openxmlformats.org/spreadsheetml/2006/main">
  <authors>
    <author>Computer Center</author>
  </authors>
  <commentList>
    <comment ref="I4" authorId="0">
      <text>
        <r>
          <rPr>
            <b/>
            <sz val="8"/>
            <rFont val="Tahoma"/>
            <family val="0"/>
          </rPr>
          <t>Computer Center:</t>
        </r>
        <r>
          <rPr>
            <sz val="8"/>
            <rFont val="Tahoma"/>
            <family val="0"/>
          </rPr>
          <t xml:space="preserve">
ปีที่</t>
        </r>
      </text>
    </comment>
    <comment ref="J4" authorId="0">
      <text>
        <r>
          <rPr>
            <b/>
            <sz val="8"/>
            <rFont val="Tahoma"/>
            <family val="0"/>
          </rPr>
          <t>Computer Center:</t>
        </r>
        <r>
          <rPr>
            <sz val="8"/>
            <rFont val="Tahoma"/>
            <family val="0"/>
          </rPr>
          <t xml:space="preserve">
ฉบับที่</t>
        </r>
      </text>
    </comment>
  </commentList>
</comments>
</file>

<file path=xl/sharedStrings.xml><?xml version="1.0" encoding="utf-8"?>
<sst xmlns="http://schemas.openxmlformats.org/spreadsheetml/2006/main" count="627" uniqueCount="371">
  <si>
    <t xml:space="preserve">ตัวบ่งชี้ 2.16(1) จำนวนวิทยานิพนธ์และงานวิชาการของนักศึกษาที่ได้รับรางวัลในระดับชาติหรือระดับนานาชาติ (ชิ้นงาน) </t>
  </si>
  <si>
    <t>คณะ/หน่วยงาน</t>
  </si>
  <si>
    <t>จำนวนชิ้นงาน</t>
  </si>
  <si>
    <t>รวมชิ้นงาน</t>
  </si>
  <si>
    <t xml:space="preserve">ระดับปริญญาตรี </t>
  </si>
  <si>
    <t>ระดับบัณฑิตศึกษา</t>
  </si>
  <si>
    <t xml:space="preserve">ที่ได้รับรางวัล  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</si>
  <si>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</si>
  <si>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</si>
  <si>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</si>
  <si>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</si>
  <si>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</si>
  <si>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คณะการแพทย์แผนไทย</t>
  </si>
  <si>
    <t>หมายเหตุ</t>
  </si>
  <si>
    <t>1.  ผู้รวบรวมข้อมูลคือ  บัณฑิตวิทยาลัย  และกองกิจการนักศึกษา</t>
  </si>
  <si>
    <t>2.  นับเฉพาะจำนวนชิ้นงานวิทยานิพนธ์และจำนวนชิ้นงานวิชาการเท่านั้น  และสามารถนับซ้ำจำนวนครั้งที่ได้</t>
  </si>
  <si>
    <t>รับรางวัล  หากได้รับรางหลายครั้งในรอบปีการศึกษาที่ผ่านมา</t>
  </si>
  <si>
    <t>3.  ผลงานนับรวมนักศึกษาทั้งระดับปริญญาตรี โท และเอก  ทั้งนักศึกษาภาคปกติและภาคนอกเวลา</t>
  </si>
  <si>
    <t>เอกสารอ้างอิงที่ต้องการ</t>
  </si>
  <si>
    <t>ประกาศเกียรติคุณ/รางวัลที่มีชื่อของผู้รับรางวัลและชื่อผลงาน</t>
  </si>
  <si>
    <t>หน่วยงานที่ต้องรายงานข้อมูล</t>
  </si>
  <si>
    <t>ระดับสถาบัน/คณะ/วิทยาลัย/ภาควิชา รายงานผลการดำเนินงานและประเมินตามเกณฑ์ที่กำหนด</t>
  </si>
  <si>
    <t>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</si>
  <si>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คณะเภสัชศาสตร์ มหาวิทยาลัยสงขลานครินทร์</t>
  </si>
  <si>
    <t>ลำดับที่</t>
  </si>
  <si>
    <t>รหัส</t>
  </si>
  <si>
    <t>ชื่อ - สกุล</t>
  </si>
  <si>
    <t>นักศึกษา/บัณฑิต/ศิษย์เก่า</t>
  </si>
  <si>
    <t>วัน/เดือน/ปี</t>
  </si>
  <si>
    <t>ชื่อโครงการ/</t>
  </si>
  <si>
    <t xml:space="preserve">สถาบัน/หน่วยงาน </t>
  </si>
  <si>
    <t>ผู้มอบรางวัล</t>
  </si>
  <si>
    <t>สถานที่</t>
  </si>
  <si>
    <t>ศิษย์เก่า</t>
  </si>
  <si>
    <t>ที่รับรางวัล</t>
  </si>
  <si>
    <t>รางวัลที่ได้รับ</t>
  </si>
  <si>
    <t>ที่มอบรางวัล</t>
  </si>
  <si>
    <t>รับรางวัล</t>
  </si>
  <si>
    <t>นางสาวนฤมล</t>
  </si>
  <si>
    <t>ช่างสาน</t>
  </si>
  <si>
    <t>Ö</t>
  </si>
  <si>
    <t>-</t>
  </si>
  <si>
    <t>รางวัลวิทยานิพนธ์ดีเด่น</t>
  </si>
  <si>
    <t>ม.อ.</t>
  </si>
  <si>
    <t xml:space="preserve">นางสาวชัชฎา  </t>
  </si>
  <si>
    <t xml:space="preserve">โพธิพุกกณะ  </t>
  </si>
  <si>
    <t>รางวัลชมเชย</t>
  </si>
  <si>
    <t xml:space="preserve">นางสาวอรภัทร  </t>
  </si>
  <si>
    <t xml:space="preserve">ภูรีเสถียร   </t>
  </si>
  <si>
    <t xml:space="preserve">นายสุนันต์   </t>
  </si>
  <si>
    <t xml:space="preserve">ใจสมุทร  </t>
  </si>
  <si>
    <t>ตัวบ่งชี้ 2.17 (1) การวัดและประเมินผลการเรียนรู้ของนักศึกษา (ระดับ)</t>
  </si>
  <si>
    <t>คลินิก</t>
  </si>
  <si>
    <t>รายละเอียดการดำเนินงาน</t>
  </si>
  <si>
    <t>หลักฐานที่ต้องส่งมหาวิทยาลัย</t>
  </si>
  <si>
    <t xml:space="preserve">ระดับที่ 1 </t>
  </si>
  <si>
    <t>มีคู่มือ และ/หรือแนวทางการวัดและประเมินผลการเรียนและพฤติกรรมการเรียนรู้ตามหลักการวัดและประเมินผล</t>
  </si>
  <si>
    <t>ระดับที่ 2</t>
  </si>
  <si>
    <t>วัดและประเมินผลการเรียนและพฤติกรรมการเรียนรู้ สอดคล้องกับวัตถุประสงค์ของรายวิชาและหลักสูตร และปฏิบัติตามคู่มือ และ/หรือแนวทางที่กำหนดทุกรายวิชา</t>
  </si>
  <si>
    <t>ระดับที่ 3</t>
  </si>
  <si>
    <t>ประเมินข้อสอบ และ/หรือเครื่องมือการวัดและประเมินผลการเรียนรู้และพฤติกรรมการเรียนรู้และผลการวัดและประเมินผลการเรียนและพฤติกรรมการเรียนทุกรายวิชา</t>
  </si>
  <si>
    <t>ระดับที่ 4</t>
  </si>
  <si>
    <t>นำผลการประเมินฯมาพัฒนาการวัดและประเมินผลให้สอดคล้องกับการจัดการเรียนการสอน</t>
  </si>
  <si>
    <t>ระดับที่ 5</t>
  </si>
  <si>
    <t>อาจารย์และนักศึกษามีส่วนร่วมปรับปรุงและพัฒนาการวัดและประเมินผล</t>
  </si>
  <si>
    <t>แบบประเมินรายวิชาโดยนักศึกษา</t>
  </si>
  <si>
    <t>1. ผู้รวบรวมข้อมูลคือ งานหลักสูตร กองบริการการศึกษา รวบรวมตามปีการศึกษา</t>
  </si>
  <si>
    <t>ระดับคุณภาพ</t>
  </si>
  <si>
    <t>1. มีคู่มือ และ/หรือแนวทางการวัดและประเมินผลการเรียนและพฤติกรรมการเรียนรู้ตามหลักการวัดและประเมินผล</t>
  </si>
  <si>
    <t>2. วัดและประเมินผลการเรียนและพฤติกรรมการเรียนรู้ สอดคล้องกับวัตถุประสงค์ของรายวิชาและหลักสูตร และปฏิบัติตาม</t>
  </si>
  <si>
    <t>คู่มือ และ/หรือแนวทางที่กำหนดทุกรายวิชา</t>
  </si>
  <si>
    <t>3. ประเมินข้อสอบ และ/หรือเครื่องมือการวัดและประเมินผลการเรียนรและพฤติกรรมการเรียนรู้และผลการวัดและ</t>
  </si>
  <si>
    <t>ประเมินผลการเรียนและพฤติกรรมการเรียนทุกรายวิชา</t>
  </si>
  <si>
    <t>4. นำผลการประเมินฯมาพัฒนาการวัดและประเมินผลให้สอดคล้องกับการจัดการเรียนการสอน</t>
  </si>
  <si>
    <t>5. อาจารย์และนักศึกษามีส่วนร่วมปรับปรุงและพัฒนาการวัดและประเมินผล</t>
  </si>
  <si>
    <t>1. ระดับสถาบัน/คณะ/วิทยาลัย/ภาควิชา รายงานผลการดำเนินงานและประเมินตามเกณฑ์ที่กำหนด</t>
  </si>
  <si>
    <t>2. หน่วยงานสนับสนุนไม่ต้องรายงานผลการดำเนินงานเพราะไม่มีการดำเนินงานในภารกิจนั้น</t>
  </si>
  <si>
    <t>ตัวบ่งชี้ 2.17 (2) การวัดและประเมินผลการเรียนรู้ของนักศึกษา (ข้อ)</t>
  </si>
  <si>
    <t>ที่สามารถปฏิบัติได้</t>
  </si>
  <si>
    <t>ตัวบ่งชี้ 2.18 ร้อยละของนักศึกษาปริญญาตรีที่สำเร็จการศึกษาตามระยะเวลาที่กำหนดไว้ในหลักสูตร</t>
  </si>
  <si>
    <t>จำนวนนักศึกษาชั้นปีที่ 1 หลังการลงทะเบียนเพิ่มถอนภาคเรียนที่ 1 (1)</t>
  </si>
  <si>
    <t>จำนวนนักศึกษานักศึกษาที่สำเร็จจาก (1)</t>
  </si>
  <si>
    <t>ร้อยละของ</t>
  </si>
  <si>
    <t>หลักสูตร 6 ปี</t>
  </si>
  <si>
    <t>หลักสูตร 5 ปี</t>
  </si>
  <si>
    <t>หลักสูตร 4 ปี</t>
  </si>
  <si>
    <t>หลักสูตรต่อเนื่อง 2 ปี</t>
  </si>
  <si>
    <t>รวม</t>
  </si>
  <si>
    <t xml:space="preserve">หลักสูตร </t>
  </si>
  <si>
    <t>หลักสูตร</t>
  </si>
  <si>
    <t>นักศึกษาที่สำเร็จ</t>
  </si>
  <si>
    <t>เข้าศึกษา ปีกศ. 2546</t>
  </si>
  <si>
    <t>เข้าศึกษา ปีกศ. 2547</t>
  </si>
  <si>
    <t>เข้าศึกษา ปีกศ. 2549</t>
  </si>
  <si>
    <t>6 ปี</t>
  </si>
  <si>
    <t>5 ปี</t>
  </si>
  <si>
    <t xml:space="preserve"> 4 ปี</t>
  </si>
  <si>
    <t>ต่อเนื่อง 2 ปี</t>
  </si>
  <si>
    <t>ตามหลักสูตร</t>
  </si>
  <si>
    <t>ชื่อ .......คุณภานุช......อิสโม............. ผู้ให้ข้อมูล</t>
  </si>
  <si>
    <t>1. ผู้รวบรวมข้อมูล คือ งานทะเบียนกลาง กองบริการการศึกษา รวบรวมตามปีการศึกษา</t>
  </si>
  <si>
    <t>2. หน่วยงานสนับสนุน ไม่ต้องรายงานผลการดำเนินงานและไม่ต้องประเมินตามเกณฑที่กำหนด (เพราะไม่มีการดำเนินงานในภารกิจนั้น)</t>
  </si>
  <si>
    <t>ตัวบ่งชี้  2.19  ร้อยละของอาจารย์ประจำซึ่งมีคุณสมบัติเป็นที่ปรึกษาวิทยานิพนธ์ที่ทำหน้าที่อาจารย์ที่ปรึกษาวิทยานิพนธ์</t>
  </si>
  <si>
    <t>กลุ่มสาขา/คณะ</t>
  </si>
  <si>
    <t>อาจารย์ประจำที่ปฏิบัติงานจริง</t>
  </si>
  <si>
    <t>อาจารย์ประจำหลักสูตรบัณฑิตศึกษาที่มีคุณสมบัติเป็นที่ปรึกษาวิทยานิพนธ์</t>
  </si>
  <si>
    <t>อาจารย์ประจำหลักสูตรบัณฑิตศึกษาที่ทำหน้าที่เป็นที่ปรึกษาวิทยานิพนธ์</t>
  </si>
  <si>
    <t>ร้อยละของอาจารย์ที่ทำหน้าที่ที่ปรึกษาวิทยานิพนธ์</t>
  </si>
  <si>
    <t xml:space="preserve">กลุ่มสาขาวิทยาศาสตร์สุขภาพ </t>
  </si>
  <si>
    <t>1. ผู้รวบรวมข้อมูลคือ บัณฑิตวิทยาลัย รวบรวมตามปีการศึกษา</t>
  </si>
  <si>
    <t>2. 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</si>
  <si>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 xml:space="preserve">ตัวบ่งชี้ 2.20(1) ร้อยละของบทความจากวิทยานิพนธ์ปริญญาโทที่ตีพิมพ์เผยแพร่ต่อจำนวนวิทยานิพนธ์ปริญญาโททั้งหมด </t>
  </si>
  <si>
    <t>จำนวน</t>
  </si>
  <si>
    <t>บทความที่ตีพิมพ์ในวารสาร (1)</t>
  </si>
  <si>
    <t>บทความที่นำเสนอในที่ประชุมวิชาการ/สัมมนา (2)</t>
  </si>
  <si>
    <t xml:space="preserve">รวม </t>
  </si>
  <si>
    <t>ร้อยละ</t>
  </si>
  <si>
    <t>บทความที่นำไปใช้ประโยชน์ (3)</t>
  </si>
  <si>
    <t>จด</t>
  </si>
  <si>
    <t>วิทยานิพนธ์</t>
  </si>
  <si>
    <t>ระดับ</t>
  </si>
  <si>
    <t>ระดับนานาชาติ</t>
  </si>
  <si>
    <t>ระดับชาติ</t>
  </si>
  <si>
    <t>(1)+(2)</t>
  </si>
  <si>
    <t>สิทธิ</t>
  </si>
  <si>
    <t>อนุสิทธิ</t>
  </si>
  <si>
    <t>ทั้งหมด</t>
  </si>
  <si>
    <t>นานาชาติ</t>
  </si>
  <si>
    <t>ชาติ</t>
  </si>
  <si>
    <t>(1)</t>
  </si>
  <si>
    <t>Poster</t>
  </si>
  <si>
    <t>Oral</t>
  </si>
  <si>
    <t>(2)</t>
  </si>
  <si>
    <t>(3)</t>
  </si>
  <si>
    <t>บัตร</t>
  </si>
  <si>
    <t>ชื่อ ......คุณพรศิริ....บุญสนอง.............. ผู้ให้ข้อมูล</t>
  </si>
  <si>
    <t>1.  ผู้รวบรวมข้อมูลคือ  บัณฑิตวิทยาลัย</t>
  </si>
  <si>
    <t>โทร. …8817….........................................................</t>
  </si>
  <si>
    <t>3.  การเผยแพร่ผลงาน 1 เรื่อง  ที่เผยแพร่มากกว่า 1 ครั้ง  ให้นับเพียง 1 ครั้ง  โดยควรนำเสนอผลงานเผยแพร่ที่มีคุณภาพเชิงวิชาการมากที่สุด</t>
  </si>
  <si>
    <t>4.  การตีพิมพ์ในวารสารนับเมื่อกองบรรณาธิการวารสารนั้นตอบรับ</t>
  </si>
  <si>
    <t>5.  บทความที่ได้รับการนำเสนอในการประชุม/สัมมนาวิชาการระดับนานาชาติหรือระดับชาติ  หมายถึง  บทความ (Proceeding)  ที่ไม่ใช่บทคัดย่อสำหรับบทความที่ได้รับการคัดเลือกตีพิมพ์รวมเล่ม</t>
  </si>
  <si>
    <t>ชื่อผู้เขียนบทความ ชื่อเล่มที่ และวัน/เดือน/ปีของวารสารที่ตีพิมพ์ ชื่อบทความ และเลขหน้า</t>
  </si>
  <si>
    <t>1. ระดับสถาบันรายงานผลการดำเนินงานและประเมินตามเกณฑ์ที่กำหนด</t>
  </si>
  <si>
    <t>2. คณะ/วิทยาลัย/ภาควิชาที่ดำเนินการในภารกิจจำเป็นต้องประเมินตามเกณฑ์ที่กำหนด</t>
  </si>
  <si>
    <t>3. 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</si>
  <si>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ตัวบ่งชี้ 2.20 (2)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</si>
  <si>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>เลขหน้า</t>
  </si>
  <si>
    <r>
      <t xml:space="preserve">2.  ผลงานที่ตีพิมพ์เผยแพร่  และใช้ประโยชน์รวบรวมจากผลงาน </t>
    </r>
    <r>
      <rPr>
        <b/>
        <sz val="14"/>
        <rFont val="Angsana New"/>
        <family val="1"/>
      </rPr>
      <t xml:space="preserve">ในปีการศึกษา </t>
    </r>
    <r>
      <rPr>
        <sz val="14"/>
        <rFont val="Angsana New"/>
        <family val="1"/>
      </rPr>
      <t>นั้น ๆ</t>
    </r>
  </si>
  <si>
    <t>สาขาวิชา</t>
  </si>
  <si>
    <t>ชื่อผลงาน</t>
  </si>
  <si>
    <t>งานประชุม</t>
  </si>
  <si>
    <t>สถานที่จัดงาน/ประเทศ</t>
  </si>
  <si>
    <t>สัดส่วนงาน(%)</t>
  </si>
  <si>
    <t>ค่าใช้จ่าย</t>
  </si>
  <si>
    <t>แหล่งงปม.</t>
  </si>
  <si>
    <t>ค่าใช้จ่ายจริง</t>
  </si>
  <si>
    <t>โท</t>
  </si>
  <si>
    <t>เภสัชศาสตร์</t>
  </si>
  <si>
    <t>poster</t>
  </si>
  <si>
    <t>4910720003</t>
  </si>
  <si>
    <t>4852007</t>
  </si>
  <si>
    <t>4910720034</t>
  </si>
  <si>
    <t>กองทุนวิจัย</t>
  </si>
  <si>
    <t>นายเสริมวุฒิ  แก้วบำรุง</t>
  </si>
  <si>
    <t>5010720005</t>
  </si>
  <si>
    <t>นางสาวจุฑารัตน์  ชูมาลี</t>
  </si>
  <si>
    <t>5010720006</t>
  </si>
  <si>
    <t>4910720031</t>
  </si>
  <si>
    <t>ผลงานวิทยานิพนธ์ (Thesis) ของนศ.บัณฑิตศึกษา  ที่ได้รับการตีพิมพ์ (International Paper / National Paper)</t>
  </si>
  <si>
    <t>** นับตามอาจารย์ที่ปรึกษาหลัก**</t>
  </si>
  <si>
    <t>ชื่อนศ.</t>
  </si>
  <si>
    <t>ตีพิมพ์ในวารสาร</t>
  </si>
  <si>
    <t>ปีที่ตีพิมพ์</t>
  </si>
  <si>
    <t>Vol.</t>
  </si>
  <si>
    <t>issue</t>
  </si>
  <si>
    <t>สงขลานครินทร์เวชสาร</t>
  </si>
  <si>
    <t>ป.ตรี</t>
  </si>
  <si>
    <t>ป.โท</t>
  </si>
  <si>
    <t>ป.เอก</t>
  </si>
  <si>
    <t>โทร. ……8817................................................</t>
  </si>
  <si>
    <t>รายงานข้อมูล ณ วันที่ …1  มิถุนายน  2553….</t>
  </si>
  <si>
    <t>ตัวบ่งชี้ 2.16 (2) จำนวนวิทยานิพนธ์และงานวิชาการของนักศึกษา/บัณฑิตที่ได้รับรางวัลในระดับชาติหรือระดับนานาชาติ (ชิ้นงาน) ปีการศึกษา 2552</t>
  </si>
  <si>
    <t>เภสัชเวทและพฤกษศาสตร์</t>
  </si>
  <si>
    <t>คู่มือ และ/หรือแนวทางการวัดและประเมินผลการเรียนและพฤติกรรมการเรียนรู้ Course Outline , Course Cyllabus</t>
  </si>
  <si>
    <t>การพิจารณาข้อสอบของนักศึกษา รายงานการประชุมครั้งที่ 8/2552 ลว.31 ส.ค.52 และครั้งที่ 1/2553 ลว.20 ม.ค.53 และการพิจารณาระดับขั้นรายงานการประชุมครั้งี่ 10/2552 ลว.12 ต.ค.52 และครั้งที่ 3/2553 ลว.9 มี.ค.53</t>
  </si>
  <si>
    <t>ชื่อ ........นางเพ็ญศรี  ศรีสัจธรรม ................. ผู้ใช้ข้อมูล</t>
  </si>
  <si>
    <t>รายงานข้อมูล ณ วันที่..... 25 เมษายน 2553 ............</t>
  </si>
  <si>
    <t>โทร ............ 8891 ...................</t>
  </si>
  <si>
    <t>เข้าศึกษา ปีกศ. 2545</t>
  </si>
  <si>
    <t>รายงานข้อมูล ณ วันที่ …7..เม.ย.53……….</t>
  </si>
  <si>
    <t>ชื่อ ..คุณดรุณี  สุวรรณชวลิต................ ผู้ให้ข้อมูล</t>
  </si>
  <si>
    <t>รายงานข้อมูล ณ วันที่ …30 เมษายน  2553…….</t>
  </si>
  <si>
    <t>โทร. …8816..............................</t>
  </si>
  <si>
    <t>ชื่อ ...คุณพรศิริ   บุญสนอง.................... ผู้ให้ข้อมูล</t>
  </si>
  <si>
    <t>รายงานข้อมูล ณ วันที่ …30 เมษายน 2553……….</t>
  </si>
  <si>
    <t>โทร. ……8817........................................</t>
  </si>
  <si>
    <t>นางสาวจารุพร รักใหม่</t>
  </si>
  <si>
    <t>Antibacterial properfies against dermatibis bacteria of wood vinegars</t>
  </si>
  <si>
    <t>การประชุมวิชาการวิทยาศาสตร์และเทคโนโลยีแห่งประเทศไทยครั้งที่ 35</t>
  </si>
  <si>
    <t>15-17 ต.ค.52</t>
  </si>
  <si>
    <t>The tide resort,bangsaen Beach Chonburi</t>
  </si>
  <si>
    <t>4910720010</t>
  </si>
  <si>
    <t>แผ่นแปะต้านเชื้อแบคทีเรียจากสารสกัดเปลือกมังคุด</t>
  </si>
  <si>
    <t xml:space="preserve">การประชุมเสนอผลงานวิจัยระดับบัณฑิตศึกษาแห่งชาติ  ครั้งที่  14  </t>
  </si>
  <si>
    <t>10-11 ก.ย.52</t>
  </si>
  <si>
    <t>มหาวิทยาลัยเทคโนโลยีพระจอมเกล้าพระนครเหนือ</t>
  </si>
  <si>
    <t>4910720017</t>
  </si>
  <si>
    <t>นางสาวพัชรีพร  ชาตะกูล</t>
  </si>
  <si>
    <t xml:space="preserve">ฤทธิ์ต้านมาลาเรีย  และฤทธิ์ต้านวัณโรคของสาร heteronemin ที่แยกได้จากฟองน้ำไทยสกุล Aplysinopsis sp.  </t>
  </si>
  <si>
    <t xml:space="preserve">การประชุมวิชาการ “ศิลปากรวิจัย”  ครั้งที่ 3    </t>
  </si>
  <si>
    <t>28-29 ม.ค.53</t>
  </si>
  <si>
    <t>มศก.</t>
  </si>
  <si>
    <t>กองทุนวิจัย/เงินรายได้</t>
  </si>
  <si>
    <t>5010720001</t>
  </si>
  <si>
    <t>นางสาวกรวรรณ ชากรี</t>
  </si>
  <si>
    <t xml:space="preserve">การเกิดรูเทเนชันในหลอดทดลองของยีนกดมะเร็งเต้านม BRCA1  โดยสารประกอบเชิงซ้อนรูเทเนียม (II)เอรีน (RAPTA-EA1)    </t>
  </si>
  <si>
    <t xml:space="preserve">การประชุมวิชาการวิทยาศาสตร์และเทคโนโลยีแห่งประเทศไทย ครั้งที่ 35 (วทท. 35) </t>
  </si>
  <si>
    <t xml:space="preserve">เดอร์ ไทด์ รีสอร์ท (หาดบางแสน)  จ.ชลบุรี   </t>
  </si>
  <si>
    <t>สมุนไพร</t>
  </si>
  <si>
    <t>Transcriptional levels of genes encoding tryptophan decarboxylase and 1-deoxy-D-xylulose-5-phosphate synthase in elicitated shoot cultures of Mitragyna speciosa</t>
  </si>
  <si>
    <t xml:space="preserve">เรื่อง  The 1st  Current  Drug  Development  International  Conference  </t>
  </si>
  <si>
    <t>6-8พ.ค.53</t>
  </si>
  <si>
    <t>โรงแรมวรบุรี ภูเก็ต รีสอร์ท แอนด์ สปา</t>
  </si>
  <si>
    <t>นายเจริญวงศ์  เปรมประเสริฐ</t>
  </si>
  <si>
    <t>Anti-inflammatory  activity of plaunotol isolated from Croton stellatopilosus in murine macrophage RAW  264.7 cells.</t>
  </si>
  <si>
    <t>5010720007</t>
  </si>
  <si>
    <t>นายชลิตพล  ณ นคร</t>
  </si>
  <si>
    <t xml:space="preserve">Development of an analytical method for determination of alendronate sodium in human plasma and urine by high performance  liquid  chromatography  with  fluorescence detection </t>
  </si>
  <si>
    <t xml:space="preserve">Asian Federation for Pharmaceutical Sciences 2009 “Innovation in Pharmaceutical Science and Technology: Cooperation for  Asian Pharmaceutical Sciences” </t>
  </si>
  <si>
    <t>15-18 ธ.ค.52</t>
  </si>
  <si>
    <t>ญี่ปุ่น</t>
  </si>
  <si>
    <t>5010720015</t>
  </si>
  <si>
    <t>นายธีรภัทร นวลน้อย</t>
  </si>
  <si>
    <t>แบบจำลองโครงสร้างสามมิติและจลนศาสตร์ของการยับยั้งเอนไซม์ไทมิดิเลทซินเทศของพยาธิตัวกลมบรูเกียมาลายี</t>
  </si>
  <si>
    <t>การประชุมเสนอผลงานวิจัยระดับบัณฑิตศึกษาแห่งชาติครั้งที่ 14</t>
  </si>
  <si>
    <t>บัณฑิตวิทยาลัย</t>
  </si>
  <si>
    <t>5010720019</t>
  </si>
  <si>
    <t>นายปณิธิ รักนาม</t>
  </si>
  <si>
    <t>เครื่องสำอาง</t>
  </si>
  <si>
    <t>Development  of  Liposome  Containing  Emblica  Extract  for  Application  in  Cosmetic</t>
  </si>
  <si>
    <t>5010720020</t>
  </si>
  <si>
    <t>นางสาวประภาพร  วิทิตปัญญาวงศ์</t>
  </si>
  <si>
    <t xml:space="preserve">Expression of oxidosqualene cyclase gene in Nicotiana tabacum </t>
  </si>
  <si>
    <t>5010720024</t>
  </si>
  <si>
    <t>นางสาวปาจรีย์  ศักดิ์เศรษฐ์</t>
  </si>
  <si>
    <t xml:space="preserve">Development of Ethosome containing Indomethacin for Transdermal Delivery </t>
  </si>
  <si>
    <t xml:space="preserve">วิชาการ International  Conference on Nanoscience and Technology, China 2009 (Chinanano 2009) </t>
  </si>
  <si>
    <t>1-3 ก.ย.52</t>
  </si>
  <si>
    <t xml:space="preserve">Beijing International  Convention  Center (BICC) </t>
  </si>
  <si>
    <t>นายตุลย์ ชูสิทธิ์</t>
  </si>
  <si>
    <t xml:space="preserve">Development  of  Liposome  Containing  ldebenone  for  Application  in  Cosmetic </t>
  </si>
  <si>
    <t>นางสาวอรปรียา  บุญรัตน์</t>
  </si>
  <si>
    <t xml:space="preserve">Chemical  Characterization of Virgin Coconut  Oil   for  Applications  in Nutraceuticals, Cosmetics  and Drug Delivery   </t>
  </si>
  <si>
    <t>The Sixth Indochina Conference on Pharmaceutical Sciences</t>
  </si>
  <si>
    <t xml:space="preserve">HUE COLLEGE OF MEDICINE &amp; PHARMACY, HUE UNIVERSITY </t>
  </si>
  <si>
    <t>5010720034</t>
  </si>
  <si>
    <t>นางสาววัชรินทร์  ดิลกนวฤทธิ์</t>
  </si>
  <si>
    <t xml:space="preserve">Synthesis  and  cyclooxygenase  inhibitory  properties  of  N’-acetyl-N-phenylbenzohydrazide derivatives possessing  methylsulfonyl  pharmacophore   </t>
  </si>
  <si>
    <t>The  15th   National  Graduate  Research  Conference</t>
  </si>
  <si>
    <t>14-15 ธ.ค.52</t>
  </si>
  <si>
    <t xml:space="preserve">มหาวิทยาลัยราชภัฎนครราชสีมา   </t>
  </si>
  <si>
    <t>5110720001</t>
  </si>
  <si>
    <t>นางสาวกนิษฐกานต์ สามสุวรรณ</t>
  </si>
  <si>
    <t>สังคมและบริหาร</t>
  </si>
  <si>
    <t>Vaccine Management by vendor managed inventory in southern thailand</t>
  </si>
  <si>
    <t>15-18 ธ.ค 52</t>
  </si>
  <si>
    <t>Hue College of Medicine and Pharmacy Hue city Vietnam</t>
  </si>
  <si>
    <t>คณะเภสัชศาสตร์ มอ.</t>
  </si>
  <si>
    <t>5110720006</t>
  </si>
  <si>
    <t>นางสาวณิชากร  สุขเกษม</t>
  </si>
  <si>
    <t xml:space="preserve">In  vitro  size  characterization, urinary pharmacokinetics and pharmacodynamics of salbutamol dry  power  inhaler  </t>
  </si>
  <si>
    <t>6th  Asian  Aerosol  Conference</t>
  </si>
  <si>
    <t>24-27 พ.ย.52</t>
  </si>
  <si>
    <t>อิมแพค  กทม.</t>
  </si>
  <si>
    <t>5110720027</t>
  </si>
  <si>
    <t>นางสาวณัฐิณา สุขสัวสดิ์</t>
  </si>
  <si>
    <t xml:space="preserve">พฤติกรรมวัฎภาคของระบบที่ประกอบด้วยโอเลท-10 น้ำ  น้ำมันและสารลดแรงตึงผิวร่วมชนิดต่าง ๆ </t>
  </si>
  <si>
    <t>5110720036</t>
  </si>
  <si>
    <t>นางสาวปฐมาภรณ์  ปฐมภาค</t>
  </si>
  <si>
    <t xml:space="preserve">cDNA  Cloning of Anthranilate Synthase Alpha-Subunits from Mitragyna speciosa </t>
  </si>
  <si>
    <t>5210720041</t>
  </si>
  <si>
    <t>Ms.Nai-Lun  Lo</t>
  </si>
  <si>
    <t>Characterization and formulation  studies of benzophenone-3  microemulsion  systems containing Eutanol G,various Tweens and water</t>
  </si>
  <si>
    <t>6-8 พ.ค.53</t>
  </si>
  <si>
    <t>วิทยานิพนธ์เรื่อง</t>
  </si>
  <si>
    <t>นายพีรศักดิ์ แก้วภิบาล</t>
  </si>
  <si>
    <t>Effect of pharmacist participation in the health care team on therapeutic drug monitoring utilization for antiepileptic drugs.</t>
  </si>
  <si>
    <t xml:space="preserve">J Med Assoc Thai. </t>
  </si>
  <si>
    <t>92(11)</t>
  </si>
  <si>
    <t>1500-7</t>
  </si>
  <si>
    <t>นางสาวปาริชาติ ณ พัทลุง</t>
  </si>
  <si>
    <t>ภาวะลำไส้เน่าในทารกเกิดก่อนกำหนด: อุบัติการณ์และปัจจัยเสี่ยง</t>
  </si>
  <si>
    <t>21-29</t>
  </si>
  <si>
    <t>นางสาวณัฐิญา สุขสวัสดิ์</t>
  </si>
  <si>
    <t>วิทยาศาสตร์เครื่องสำอาง</t>
  </si>
  <si>
    <t xml:space="preserve">Microemulsions and nanoemulsions: Novel vehicles for whitening cosmeceuticals  </t>
  </si>
  <si>
    <t>Journal of Biomedical Nanotechnology</t>
  </si>
  <si>
    <t>5(4) Sup</t>
  </si>
  <si>
    <t>373-383</t>
  </si>
  <si>
    <t xml:space="preserve">นางสาวคณิตา สุทธิทิปธรรมรงค์ </t>
  </si>
  <si>
    <t>เภสัชศาสตร์สังคมและบริการ</t>
  </si>
  <si>
    <t>ปัจจัยที่มีผลต่อความผูกพันต่อองค์กรของผู้แทนยา</t>
  </si>
  <si>
    <t>วารสารเภสัชกรรมไทย (TJPP)</t>
  </si>
  <si>
    <t>7-12</t>
  </si>
  <si>
    <t>118-133</t>
  </si>
  <si>
    <t>นางสาวทัศนีย์ นพภาพันธ์</t>
  </si>
  <si>
    <t xml:space="preserve">Antinociceptive, antipyretic, and anti-inflammatory activities of Putranjiva roxburghii Wall. leaf extract in experimental animals  </t>
  </si>
  <si>
    <t>Journal of Natural Medicines</t>
  </si>
  <si>
    <t>63 (3)</t>
  </si>
  <si>
    <t>290-296</t>
  </si>
  <si>
    <t>นางสาวกนิษฐา  แก้วเกริก</t>
  </si>
  <si>
    <t>Nitric oxide inhibitory substances from Curcuma mangga rhizomes</t>
  </si>
  <si>
    <t>Songklanakarin J.Sci.Technol.</t>
  </si>
  <si>
    <t>293-297</t>
  </si>
  <si>
    <t>นายทรงพล หอมอุทัย</t>
  </si>
  <si>
    <t>วิทยาศาสตร์สมุนไพร</t>
  </si>
  <si>
    <t>Rhinacanthin production by four hairy root lines of Rhinacanthus nasutus (L.) Kurz</t>
  </si>
  <si>
    <t xml:space="preserve">PLANTA MEDICA    Volume: 75    Issue: 9    Pages: 950-950    Published: JUL 2009   </t>
  </si>
  <si>
    <t>75(9)</t>
  </si>
  <si>
    <t>5010720002</t>
  </si>
  <si>
    <t>นางสาวกิ่งกาญจน์ บันลือพืช</t>
  </si>
  <si>
    <t xml:space="preserve">Anti - HIV-1 integrase activity of Thai medicinal plants  </t>
  </si>
  <si>
    <t>Songklanakarin Journal of Science and Technology 31 (3), pp. 289-292</t>
  </si>
  <si>
    <t>31(3)</t>
  </si>
  <si>
    <t>5-6</t>
  </si>
  <si>
    <t>289-292</t>
  </si>
  <si>
    <t>5010720039</t>
  </si>
  <si>
    <t>Antibacterial activity of Thai herbal  extracts on acne involved microorganism</t>
  </si>
  <si>
    <t>Pharmaceutical Biology</t>
  </si>
  <si>
    <t>5010720041</t>
  </si>
  <si>
    <t xml:space="preserve">นางสาวอรชา กำเนิด </t>
  </si>
  <si>
    <t>การพัฒนารูปแบบระบบการให้บริการข้อมูลยาสำหรับโรงพยาบาลศูนย์ โดยใช้เทคนิคเดลฟาย</t>
  </si>
  <si>
    <t>134-148</t>
  </si>
  <si>
    <t>บริหารเภสัชกิจ</t>
  </si>
  <si>
    <t>Course syllabus ซึ่งกำหนดแนวทางการวัดและประเมินผลการเรียนและพฤติกรรมการเรียนรู้</t>
  </si>
  <si>
    <t>Course  syllabus  ซึ่งระบุวัตถุประสงค์ของรายวิชา  และแนวทางการวัดและประเมินผลไว้</t>
  </si>
  <si>
    <t>ข้อสอบซึ่งมีลายเซ็นต์ อาจารย์ผู้สอนอย่างน้อย 2 คน  ซึ่งทำการตรวจสอบและประเมินข้อสอบก่อนใช้ในการสอบ</t>
  </si>
  <si>
    <t>รายงานการประชุมภาควิชา  ซึ่งจะมีการนำเอาผลการประเมินองนักศึกษามาพูดคุยเพื่อพัฒนาการวัด  และประเมินผลให้ดีขึ้น</t>
  </si>
  <si>
    <t>เอกสารอ้างอิงตามความเหมาะสม</t>
  </si>
  <si>
    <t>ชื่อ ....คุณอาภา  ศรีสุข , ดร. ศิริพา  อุดมอักษร ..... ผู้ให้ข้อมูล</t>
  </si>
  <si>
    <t>รายงานข้อมูล ณ วันที่ ... 31 พฤษภาคม 2553 ........</t>
  </si>
  <si>
    <t>โทร ...... 8938 , 8899 ............</t>
  </si>
  <si>
    <t>เภสัชกรรมคลินิก</t>
  </si>
  <si>
    <t>คู่มือ และ/หรือแนวทางการวัดและประเมินผลการเรียนและพฤติกรรมการเรียนรู้</t>
  </si>
  <si>
    <t>คู่มือการฝึกปฏิบัติงานบริบาลเภสัชกรรม (Pharmaceutical Care Clerkship Manual)</t>
  </si>
  <si>
    <t>1.เกณฑ์การประเมินในรายวิชาต่างๆ   2.เกณฑ์ที่ปรากฏในคู่มือการฝึกปฏิบัติงานบริบาลเภสัชกรรม (Pharmaceutical Care Clerkship Manual)</t>
  </si>
  <si>
    <t>1. เอกสารการประเมินข้อสอบ  2. ผลการประเมินการเรียนการสอ(เกรดนักศึกษา) ในรายวิชาต่างๆ</t>
  </si>
  <si>
    <t>รายงานการประชุมภาควิชาฯ ที่มีวาระการประชุมเรื่อง การเรียนการสอนในเทอมแต่ละเทอม</t>
  </si>
  <si>
    <t>ชื่อ ....นุจนารถ เกียรติขวัญบุตร............ ผู้ให้ข้อมูล</t>
  </si>
  <si>
    <t>รายงานข้อมูล ณ วันที่ …31 พฤษภาคม 2553........</t>
  </si>
  <si>
    <t>โทร. ……8872.......................................................</t>
  </si>
  <si>
    <t>เภสัชกรรมเคมี</t>
  </si>
  <si>
    <t>เทคโนโลยีเภสัชกรรม</t>
  </si>
  <si>
    <t>การพิจารณาข้อสอบของนักศึกษา รายงานการประชุมครั้งที่ 8/2552 ลว.31 ส.ค.52 และครั้งที่ 1/2553 ลว.20 ม.ค.53 และการพิจารณาระดับขั้นรายงานการประชุมครั้งที่ 10/2552 ลว.12 ต.ค.52 และครั้งที่ 3/2553 ลว.9 มี.ค.53</t>
  </si>
  <si>
    <t>รายวิชาต่าง ๆ ของภาควิชาฯ ได้กำหนดแนวทางในการวัดผลและประเมินผลการเรียนและพฤติกรรมการเรียนรู้ตามหลักการวัดและประเมินผลที่มีการแจ้งให้ผู้เรียนทราบก่อนการเรียนใน Course Outline</t>
  </si>
  <si>
    <t>ทุกรายวิชามีการวัดและประเมินผลการเรียนและพฤติกรรมการเรียนรู้ที่สอดคล้องกับวัตถุประสงค์ของรายวิชา โดยปฏิบัติตามแนวทางที่กำหนดไว้ในแต่ละรายวิชา</t>
  </si>
  <si>
    <t>ข้อสอบมีการประเมินโดยคณาจารย์ผู้สอนก่อนนำไปใช้ในการสอนแต่ไม่ทุกรายวิชา</t>
  </si>
  <si>
    <t>ผลสอบถูกนำมาประเมินผู้เรียนที่สอดคล้องกับการจัดการเรียนการสอน</t>
  </si>
  <si>
    <t>ผลประเมินรายวิชาโดยนักศึกษาถูกนำมาใช้พิจารณาปรับปรุงกระบวนการวัดผลการเรียนของนักศึกษาในปีการศึกษาต่อไป</t>
  </si>
  <si>
    <t>ชื่อ .......... ผศ.ดร.ชิตชไม  โอวาทฬารพร .............. ผู้ให้ข้อมูล</t>
  </si>
  <si>
    <t>โทร . ............... 8861 .....................</t>
  </si>
  <si>
    <t>แผนการสอน</t>
  </si>
  <si>
    <t>แผนการสอน , แฟ้มรายวิชา</t>
  </si>
  <si>
    <t>แผนการสอน , พิจารณาข้อสอบ</t>
  </si>
  <si>
    <t>พิจารณาข้อสอบ</t>
  </si>
  <si>
    <t>ประเมินการสอน</t>
  </si>
  <si>
    <t>ชื่อ .......คุณลินดา....เคารพาพงศ์........... ผู้ให้ข้อมูล</t>
  </si>
  <si>
    <t>โทร. ……8841….......................................................</t>
  </si>
  <si>
    <t>รายงานข้อมูล ณ วันที่ ..... 31 พฤษภาคม 2553 ..........</t>
  </si>
  <si>
    <t>รายงานข้อมูล ณ วันที่ ……31 พฤษภาคม 2553......</t>
  </si>
  <si>
    <t>นายธุรวัตร  ผดุงสมบัติ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</si>
</sst>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B1mmm\-yy"/>
    <numFmt numFmtId="190" formatCode="#,##0.0"/>
  </numFmts>
  <fonts count="6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0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0"/>
    </font>
    <font>
      <b/>
      <u val="single"/>
      <sz val="14"/>
      <name val="Angsana New"/>
      <family val="1"/>
    </font>
    <font>
      <b/>
      <u val="single"/>
      <sz val="14"/>
      <name val="AngsanaUPC"/>
      <family val="1"/>
    </font>
    <font>
      <sz val="10"/>
      <name val="Angsana New"/>
      <family val="1"/>
    </font>
    <font>
      <sz val="14"/>
      <color indexed="8"/>
      <name val="Angsana New"/>
      <family val="1"/>
    </font>
    <font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3.5"/>
      <name val="Angsana New"/>
      <family val="1"/>
    </font>
    <font>
      <sz val="13.5"/>
      <name val="Arial"/>
      <family val="0"/>
    </font>
    <font>
      <sz val="13.5"/>
      <name val="Angsana New"/>
      <family val="1"/>
    </font>
    <font>
      <b/>
      <sz val="14"/>
      <name val="EucrosiaUPC"/>
      <family val="1"/>
    </font>
    <font>
      <sz val="12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15"/>
      <name val="AngsanaUPC"/>
      <family val="1"/>
    </font>
    <font>
      <sz val="14"/>
      <color indexed="10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5"/>
      <color indexed="8"/>
      <name val="AngsanaUPC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2"/>
      <name val="Angsana New"/>
      <family val="1"/>
    </font>
    <font>
      <sz val="14"/>
      <color indexed="12"/>
      <name val="Arial"/>
      <family val="2"/>
    </font>
    <font>
      <sz val="12"/>
      <color indexed="22"/>
      <name val="Angsana New"/>
      <family val="1"/>
    </font>
    <font>
      <sz val="10"/>
      <color indexed="8"/>
      <name val="Tahoma"/>
      <family val="0"/>
    </font>
    <font>
      <sz val="15"/>
      <color indexed="10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0"/>
      <name val="AngsanaUPC"/>
      <family val="1"/>
    </font>
    <font>
      <sz val="14"/>
      <color indexed="19"/>
      <name val="Angsana New"/>
      <family val="1"/>
    </font>
    <font>
      <sz val="14"/>
      <color indexed="53"/>
      <name val="Angsana New"/>
      <family val="1"/>
    </font>
    <font>
      <sz val="13"/>
      <name val="Angsana New"/>
      <family val="1"/>
    </font>
    <font>
      <sz val="13"/>
      <name val="Arial"/>
      <family val="0"/>
    </font>
    <font>
      <b/>
      <u val="single"/>
      <sz val="13"/>
      <name val="Angsana New"/>
      <family val="1"/>
    </font>
    <font>
      <b/>
      <u val="single"/>
      <sz val="13"/>
      <name val="AngsanaUPC"/>
      <family val="1"/>
    </font>
    <font>
      <sz val="13"/>
      <name val="AngsanaUPC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12" xfId="0" applyFont="1" applyFill="1" applyBorder="1" applyAlignment="1">
      <alignment horizontal="center"/>
    </xf>
    <xf numFmtId="0" fontId="24" fillId="4" borderId="13" xfId="97" applyFont="1" applyFill="1" applyBorder="1">
      <alignment/>
      <protection/>
    </xf>
    <xf numFmtId="41" fontId="22" fillId="4" borderId="13" xfId="60" applyNumberFormat="1" applyFont="1" applyFill="1" applyBorder="1" applyAlignment="1">
      <alignment horizontal="center"/>
    </xf>
    <xf numFmtId="41" fontId="22" fillId="4" borderId="13" xfId="0" applyNumberFormat="1" applyFont="1" applyFill="1" applyBorder="1" applyAlignment="1">
      <alignment horizontal="center"/>
    </xf>
    <xf numFmtId="0" fontId="25" fillId="0" borderId="14" xfId="97" applyFont="1" applyBorder="1">
      <alignment/>
      <protection/>
    </xf>
    <xf numFmtId="41" fontId="23" fillId="0" borderId="15" xfId="60" applyNumberFormat="1" applyFont="1" applyBorder="1" applyAlignment="1">
      <alignment horizontal="center"/>
    </xf>
    <xf numFmtId="41" fontId="23" fillId="0" borderId="15" xfId="0" applyNumberFormat="1" applyFont="1" applyFill="1" applyBorder="1" applyAlignment="1">
      <alignment horizontal="center"/>
    </xf>
    <xf numFmtId="0" fontId="25" fillId="0" borderId="16" xfId="97" applyFont="1" applyBorder="1">
      <alignment/>
      <protection/>
    </xf>
    <xf numFmtId="41" fontId="23" fillId="0" borderId="16" xfId="60" applyNumberFormat="1" applyFont="1" applyBorder="1" applyAlignment="1">
      <alignment horizontal="center"/>
    </xf>
    <xf numFmtId="41" fontId="23" fillId="0" borderId="16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16" xfId="97" applyFont="1" applyBorder="1">
      <alignment/>
      <protection/>
    </xf>
    <xf numFmtId="41" fontId="22" fillId="0" borderId="16" xfId="6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7" xfId="97" applyFont="1" applyBorder="1">
      <alignment/>
      <protection/>
    </xf>
    <xf numFmtId="41" fontId="23" fillId="0" borderId="17" xfId="60" applyNumberFormat="1" applyFont="1" applyBorder="1" applyAlignment="1">
      <alignment horizontal="center"/>
    </xf>
    <xf numFmtId="41" fontId="23" fillId="0" borderId="1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1" fontId="2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/>
    </xf>
    <xf numFmtId="41" fontId="22" fillId="0" borderId="18" xfId="0" applyNumberFormat="1" applyFont="1" applyFill="1" applyBorder="1" applyAlignment="1">
      <alignment horizontal="center"/>
    </xf>
    <xf numFmtId="0" fontId="23" fillId="0" borderId="19" xfId="0" applyFont="1" applyBorder="1" applyAlignment="1">
      <alignment/>
    </xf>
    <xf numFmtId="41" fontId="22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/>
    </xf>
    <xf numFmtId="41" fontId="22" fillId="0" borderId="2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97" applyFont="1">
      <alignment/>
      <protection/>
    </xf>
    <xf numFmtId="0" fontId="25" fillId="0" borderId="0" xfId="97" applyFont="1">
      <alignment/>
      <protection/>
    </xf>
    <xf numFmtId="0" fontId="22" fillId="0" borderId="0" xfId="97" applyFont="1">
      <alignment/>
      <protection/>
    </xf>
    <xf numFmtId="0" fontId="23" fillId="0" borderId="0" xfId="97" applyFont="1">
      <alignment/>
      <protection/>
    </xf>
    <xf numFmtId="0" fontId="22" fillId="0" borderId="11" xfId="97" applyFont="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97" applyFont="1" applyBorder="1" applyAlignment="1">
      <alignment/>
      <protection/>
    </xf>
    <xf numFmtId="0" fontId="23" fillId="0" borderId="21" xfId="97" applyFont="1" applyBorder="1" applyAlignment="1">
      <alignment horizontal="center"/>
      <protection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2" fillId="0" borderId="22" xfId="0" applyFont="1" applyBorder="1" applyAlignment="1">
      <alignment horizontal="center" shrinkToFit="1"/>
    </xf>
    <xf numFmtId="0" fontId="22" fillId="0" borderId="12" xfId="97" applyFont="1" applyBorder="1" applyAlignment="1">
      <alignment horizontal="center"/>
      <protection/>
    </xf>
    <xf numFmtId="0" fontId="29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1" xfId="97" applyFont="1" applyBorder="1" applyAlignment="1">
      <alignment horizontal="center"/>
      <protection/>
    </xf>
    <xf numFmtId="0" fontId="23" fillId="0" borderId="10" xfId="97" applyFont="1" applyBorder="1" applyAlignment="1">
      <alignment wrapText="1"/>
      <protection/>
    </xf>
    <xf numFmtId="0" fontId="23" fillId="0" borderId="18" xfId="97" applyFont="1" applyBorder="1" applyAlignment="1">
      <alignment wrapText="1"/>
      <protection/>
    </xf>
    <xf numFmtId="0" fontId="23" fillId="0" borderId="18" xfId="97" applyFont="1" applyBorder="1" applyAlignment="1">
      <alignment horizontal="center" wrapText="1"/>
      <protection/>
    </xf>
    <xf numFmtId="0" fontId="23" fillId="0" borderId="11" xfId="97" applyFont="1" applyBorder="1" applyAlignment="1">
      <alignment horizontal="center" wrapText="1"/>
      <protection/>
    </xf>
    <xf numFmtId="0" fontId="23" fillId="0" borderId="11" xfId="97" applyFont="1" applyBorder="1" applyAlignment="1">
      <alignment wrapText="1"/>
      <protection/>
    </xf>
    <xf numFmtId="0" fontId="23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3" fillId="0" borderId="23" xfId="97" applyFont="1" applyBorder="1" applyAlignment="1">
      <alignment horizontal="center"/>
      <protection/>
    </xf>
    <xf numFmtId="0" fontId="23" fillId="0" borderId="19" xfId="97" applyFont="1" applyBorder="1" applyAlignment="1">
      <alignment wrapText="1"/>
      <protection/>
    </xf>
    <xf numFmtId="0" fontId="23" fillId="0" borderId="20" xfId="97" applyFont="1" applyBorder="1" applyAlignment="1">
      <alignment wrapText="1"/>
      <protection/>
    </xf>
    <xf numFmtId="0" fontId="23" fillId="0" borderId="20" xfId="97" applyFont="1" applyBorder="1" applyAlignment="1">
      <alignment horizontal="center" wrapText="1"/>
      <protection/>
    </xf>
    <xf numFmtId="0" fontId="23" fillId="0" borderId="23" xfId="97" applyFont="1" applyBorder="1" applyAlignment="1">
      <alignment horizontal="center" wrapText="1"/>
      <protection/>
    </xf>
    <xf numFmtId="0" fontId="23" fillId="0" borderId="23" xfId="97" applyFont="1" applyBorder="1" applyAlignment="1">
      <alignment wrapText="1"/>
      <protection/>
    </xf>
    <xf numFmtId="0" fontId="23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3" fillId="0" borderId="24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20" xfId="97" applyFont="1" applyBorder="1">
      <alignment/>
      <protection/>
    </xf>
    <xf numFmtId="0" fontId="23" fillId="0" borderId="0" xfId="97" applyFont="1" applyBorder="1">
      <alignment/>
      <protection/>
    </xf>
    <xf numFmtId="0" fontId="31" fillId="0" borderId="0" xfId="75" applyFont="1" applyAlignment="1">
      <alignment vertical="top"/>
      <protection/>
    </xf>
    <xf numFmtId="0" fontId="26" fillId="0" borderId="0" xfId="0" applyFont="1" applyAlignment="1">
      <alignment horizontal="center"/>
    </xf>
    <xf numFmtId="0" fontId="31" fillId="0" borderId="0" xfId="75" applyFont="1" applyBorder="1" applyAlignment="1">
      <alignment vertical="top"/>
      <protection/>
    </xf>
    <xf numFmtId="0" fontId="24" fillId="0" borderId="13" xfId="75" applyFont="1" applyBorder="1" applyAlignment="1">
      <alignment horizontal="center" vertical="center" wrapText="1"/>
      <protection/>
    </xf>
    <xf numFmtId="0" fontId="24" fillId="0" borderId="13" xfId="75" applyFont="1" applyFill="1" applyBorder="1" applyAlignment="1">
      <alignment horizontal="center" vertical="center" wrapText="1"/>
      <protection/>
    </xf>
    <xf numFmtId="0" fontId="31" fillId="0" borderId="0" xfId="75" applyFont="1">
      <alignment/>
      <protection/>
    </xf>
    <xf numFmtId="0" fontId="24" fillId="22" borderId="13" xfId="75" applyFont="1" applyFill="1" applyBorder="1" applyAlignment="1">
      <alignment vertical="top" wrapText="1"/>
      <protection/>
    </xf>
    <xf numFmtId="41" fontId="24" fillId="22" borderId="13" xfId="75" applyNumberFormat="1" applyFont="1" applyFill="1" applyBorder="1" applyAlignment="1">
      <alignment horizontal="left" vertical="top" wrapText="1"/>
      <protection/>
    </xf>
    <xf numFmtId="0" fontId="31" fillId="22" borderId="25" xfId="75" applyFont="1" applyFill="1" applyBorder="1">
      <alignment/>
      <protection/>
    </xf>
    <xf numFmtId="0" fontId="25" fillId="0" borderId="14" xfId="75" applyFont="1" applyBorder="1" applyAlignment="1">
      <alignment vertical="top" wrapText="1"/>
      <protection/>
    </xf>
    <xf numFmtId="41" fontId="25" fillId="0" borderId="14" xfId="75" applyNumberFormat="1" applyFont="1" applyBorder="1" applyAlignment="1">
      <alignment horizontal="left" vertical="top" wrapText="1"/>
      <protection/>
    </xf>
    <xf numFmtId="0" fontId="31" fillId="0" borderId="26" xfId="75" applyFont="1" applyBorder="1">
      <alignment/>
      <protection/>
    </xf>
    <xf numFmtId="0" fontId="31" fillId="20" borderId="25" xfId="75" applyFont="1" applyFill="1" applyBorder="1">
      <alignment/>
      <protection/>
    </xf>
    <xf numFmtId="0" fontId="24" fillId="22" borderId="11" xfId="75" applyFont="1" applyFill="1" applyBorder="1" applyAlignment="1">
      <alignment vertical="top" wrapText="1"/>
      <protection/>
    </xf>
    <xf numFmtId="41" fontId="24" fillId="22" borderId="11" xfId="75" applyNumberFormat="1" applyFont="1" applyFill="1" applyBorder="1" applyAlignment="1">
      <alignment horizontal="left" vertical="top" wrapText="1"/>
      <protection/>
    </xf>
    <xf numFmtId="0" fontId="25" fillId="0" borderId="13" xfId="75" applyFont="1" applyBorder="1" applyAlignment="1">
      <alignment vertical="top" wrapText="1"/>
      <protection/>
    </xf>
    <xf numFmtId="41" fontId="25" fillId="0" borderId="13" xfId="75" applyNumberFormat="1" applyFont="1" applyBorder="1" applyAlignment="1">
      <alignment horizontal="left" vertical="top" wrapText="1"/>
      <protection/>
    </xf>
    <xf numFmtId="0" fontId="25" fillId="0" borderId="0" xfId="75" applyFont="1" applyBorder="1" applyAlignment="1">
      <alignment vertical="top" wrapText="1"/>
      <protection/>
    </xf>
    <xf numFmtId="41" fontId="25" fillId="0" borderId="0" xfId="75" applyNumberFormat="1" applyFont="1" applyBorder="1" applyAlignment="1">
      <alignment horizontal="right" vertical="top" wrapText="1"/>
      <protection/>
    </xf>
    <xf numFmtId="0" fontId="31" fillId="0" borderId="0" xfId="75" applyFont="1" applyBorder="1">
      <alignment/>
      <protection/>
    </xf>
    <xf numFmtId="0" fontId="23" fillId="0" borderId="11" xfId="0" applyFont="1" applyBorder="1" applyAlignment="1">
      <alignment/>
    </xf>
    <xf numFmtId="0" fontId="23" fillId="0" borderId="23" xfId="0" applyFont="1" applyBorder="1" applyAlignment="1">
      <alignment/>
    </xf>
    <xf numFmtId="0" fontId="27" fillId="0" borderId="0" xfId="95" applyFont="1">
      <alignment/>
      <protection/>
    </xf>
    <xf numFmtId="0" fontId="23" fillId="0" borderId="12" xfId="0" applyFont="1" applyBorder="1" applyAlignment="1">
      <alignment/>
    </xf>
    <xf numFmtId="0" fontId="23" fillId="0" borderId="0" xfId="95" applyFont="1">
      <alignment/>
      <protection/>
    </xf>
    <xf numFmtId="0" fontId="23" fillId="0" borderId="0" xfId="95" applyFont="1" applyAlignment="1">
      <alignment horizontal="center"/>
      <protection/>
    </xf>
    <xf numFmtId="0" fontId="31" fillId="0" borderId="0" xfId="95" applyFont="1">
      <alignment/>
      <protection/>
    </xf>
    <xf numFmtId="0" fontId="33" fillId="0" borderId="0" xfId="75" applyFont="1">
      <alignment/>
      <protection/>
    </xf>
    <xf numFmtId="0" fontId="25" fillId="0" borderId="0" xfId="97" applyFont="1" applyBorder="1" applyAlignment="1">
      <alignment wrapText="1"/>
      <protection/>
    </xf>
    <xf numFmtId="0" fontId="25" fillId="0" borderId="0" xfId="97" applyFont="1" applyAlignment="1">
      <alignment wrapText="1"/>
      <protection/>
    </xf>
    <xf numFmtId="0" fontId="24" fillId="0" borderId="11" xfId="97" applyFont="1" applyBorder="1" applyAlignment="1">
      <alignment horizontal="center"/>
      <protection/>
    </xf>
    <xf numFmtId="0" fontId="25" fillId="0" borderId="0" xfId="97" applyFont="1" applyBorder="1">
      <alignment/>
      <protection/>
    </xf>
    <xf numFmtId="0" fontId="24" fillId="0" borderId="12" xfId="97" applyFont="1" applyBorder="1" applyAlignment="1">
      <alignment horizontal="center"/>
      <protection/>
    </xf>
    <xf numFmtId="0" fontId="24" fillId="4" borderId="24" xfId="97" applyFont="1" applyFill="1" applyBorder="1">
      <alignment/>
      <protection/>
    </xf>
    <xf numFmtId="41" fontId="24" fillId="4" borderId="13" xfId="97" applyNumberFormat="1" applyFont="1" applyFill="1" applyBorder="1">
      <alignment/>
      <protection/>
    </xf>
    <xf numFmtId="0" fontId="24" fillId="0" borderId="0" xfId="97" applyFont="1" applyBorder="1">
      <alignment/>
      <protection/>
    </xf>
    <xf numFmtId="0" fontId="24" fillId="0" borderId="0" xfId="97" applyFont="1">
      <alignment/>
      <protection/>
    </xf>
    <xf numFmtId="0" fontId="25" fillId="0" borderId="27" xfId="97" applyFont="1" applyBorder="1">
      <alignment/>
      <protection/>
    </xf>
    <xf numFmtId="41" fontId="25" fillId="0" borderId="15" xfId="97" applyNumberFormat="1" applyFont="1" applyBorder="1">
      <alignment/>
      <protection/>
    </xf>
    <xf numFmtId="0" fontId="25" fillId="0" borderId="28" xfId="97" applyFont="1" applyBorder="1">
      <alignment/>
      <protection/>
    </xf>
    <xf numFmtId="41" fontId="25" fillId="0" borderId="16" xfId="97" applyNumberFormat="1" applyFont="1" applyBorder="1">
      <alignment/>
      <protection/>
    </xf>
    <xf numFmtId="0" fontId="24" fillId="0" borderId="28" xfId="97" applyFont="1" applyBorder="1">
      <alignment/>
      <protection/>
    </xf>
    <xf numFmtId="0" fontId="25" fillId="0" borderId="29" xfId="97" applyFont="1" applyBorder="1">
      <alignment/>
      <protection/>
    </xf>
    <xf numFmtId="41" fontId="25" fillId="0" borderId="17" xfId="97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22" fillId="0" borderId="0" xfId="0" applyFont="1" applyFill="1" applyAlignment="1">
      <alignment vertical="top"/>
    </xf>
    <xf numFmtId="4" fontId="23" fillId="0" borderId="0" xfId="6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4" fontId="34" fillId="0" borderId="11" xfId="6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 horizontal="center" vertical="center" wrapText="1"/>
    </xf>
    <xf numFmtId="4" fontId="34" fillId="0" borderId="23" xfId="6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4" fontId="34" fillId="0" borderId="12" xfId="60" applyNumberFormat="1" applyFont="1" applyFill="1" applyBorder="1" applyAlignment="1">
      <alignment horizontal="center"/>
    </xf>
    <xf numFmtId="0" fontId="22" fillId="22" borderId="13" xfId="0" applyFont="1" applyFill="1" applyBorder="1" applyAlignment="1">
      <alignment/>
    </xf>
    <xf numFmtId="4" fontId="22" fillId="22" borderId="13" xfId="60" applyNumberFormat="1" applyFont="1" applyFill="1" applyBorder="1" applyAlignment="1">
      <alignment horizontal="right"/>
    </xf>
    <xf numFmtId="41" fontId="22" fillId="22" borderId="13" xfId="60" applyNumberFormat="1" applyFont="1" applyFill="1" applyBorder="1" applyAlignment="1">
      <alignment horizontal="right"/>
    </xf>
    <xf numFmtId="0" fontId="31" fillId="5" borderId="2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4" fontId="23" fillId="0" borderId="15" xfId="60" applyNumberFormat="1" applyFont="1" applyFill="1" applyBorder="1" applyAlignment="1">
      <alignment horizontal="right"/>
    </xf>
    <xf numFmtId="41" fontId="23" fillId="0" borderId="15" xfId="6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23" fillId="0" borderId="16" xfId="0" applyFont="1" applyFill="1" applyBorder="1" applyAlignment="1">
      <alignment/>
    </xf>
    <xf numFmtId="4" fontId="23" fillId="0" borderId="16" xfId="60" applyNumberFormat="1" applyFont="1" applyFill="1" applyBorder="1" applyAlignment="1">
      <alignment horizontal="right"/>
    </xf>
    <xf numFmtId="41" fontId="23" fillId="0" borderId="16" xfId="60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/>
    </xf>
    <xf numFmtId="4" fontId="23" fillId="0" borderId="23" xfId="6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/>
    </xf>
    <xf numFmtId="0" fontId="37" fillId="0" borderId="0" xfId="0" applyFont="1" applyAlignment="1">
      <alignment/>
    </xf>
    <xf numFmtId="0" fontId="23" fillId="0" borderId="17" xfId="0" applyFont="1" applyFill="1" applyBorder="1" applyAlignment="1">
      <alignment/>
    </xf>
    <xf numFmtId="4" fontId="23" fillId="0" borderId="17" xfId="60" applyNumberFormat="1" applyFont="1" applyFill="1" applyBorder="1" applyAlignment="1">
      <alignment horizontal="right"/>
    </xf>
    <xf numFmtId="41" fontId="23" fillId="0" borderId="17" xfId="60" applyNumberFormat="1" applyFont="1" applyFill="1" applyBorder="1" applyAlignment="1">
      <alignment horizontal="right"/>
    </xf>
    <xf numFmtId="0" fontId="22" fillId="0" borderId="0" xfId="96" applyFont="1" applyFill="1" applyBorder="1">
      <alignment/>
      <protection/>
    </xf>
    <xf numFmtId="4" fontId="22" fillId="0" borderId="0" xfId="60" applyNumberFormat="1" applyFont="1" applyFill="1" applyBorder="1" applyAlignment="1">
      <alignment/>
    </xf>
    <xf numFmtId="4" fontId="22" fillId="0" borderId="30" xfId="6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4" fontId="22" fillId="0" borderId="31" xfId="6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7" fillId="0" borderId="0" xfId="0" applyFont="1" applyFill="1" applyAlignment="1">
      <alignment/>
    </xf>
    <xf numFmtId="4" fontId="23" fillId="0" borderId="0" xfId="6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31" xfId="77" applyFont="1" applyFill="1" applyBorder="1" applyAlignment="1">
      <alignment vertical="top"/>
      <protection/>
    </xf>
    <xf numFmtId="0" fontId="22" fillId="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1" fontId="23" fillId="0" borderId="14" xfId="0" applyNumberFormat="1" applyFont="1" applyBorder="1" applyAlignment="1">
      <alignment/>
    </xf>
    <xf numFmtId="0" fontId="23" fillId="0" borderId="16" xfId="0" applyFont="1" applyBorder="1" applyAlignment="1">
      <alignment/>
    </xf>
    <xf numFmtId="1" fontId="23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7" fillId="0" borderId="0" xfId="97" applyFont="1" applyBorder="1">
      <alignment/>
      <protection/>
    </xf>
    <xf numFmtId="0" fontId="23" fillId="0" borderId="18" xfId="97" applyFont="1" applyBorder="1">
      <alignment/>
      <protection/>
    </xf>
    <xf numFmtId="0" fontId="38" fillId="0" borderId="0" xfId="97" applyFont="1">
      <alignment/>
      <protection/>
    </xf>
    <xf numFmtId="0" fontId="29" fillId="0" borderId="0" xfId="97" applyFont="1">
      <alignment/>
      <protection/>
    </xf>
    <xf numFmtId="0" fontId="29" fillId="0" borderId="22" xfId="97" applyFont="1" applyBorder="1">
      <alignment/>
      <protection/>
    </xf>
    <xf numFmtId="0" fontId="29" fillId="0" borderId="0" xfId="97" applyFont="1" applyBorder="1">
      <alignment/>
      <protection/>
    </xf>
    <xf numFmtId="41" fontId="22" fillId="0" borderId="0" xfId="0" applyNumberFormat="1" applyFont="1" applyAlignment="1">
      <alignment horizontal="center"/>
    </xf>
    <xf numFmtId="9" fontId="22" fillId="0" borderId="0" xfId="81" applyFont="1" applyAlignment="1">
      <alignment/>
    </xf>
    <xf numFmtId="41" fontId="22" fillId="0" borderId="11" xfId="0" applyNumberFormat="1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11" xfId="0" applyNumberFormat="1" applyFont="1" applyFill="1" applyBorder="1" applyAlignment="1">
      <alignment horizontal="center" shrinkToFit="1"/>
    </xf>
    <xf numFmtId="41" fontId="22" fillId="0" borderId="23" xfId="0" applyNumberFormat="1" applyFont="1" applyFill="1" applyBorder="1" applyAlignment="1">
      <alignment horizontal="center" shrinkToFit="1"/>
    </xf>
    <xf numFmtId="9" fontId="22" fillId="0" borderId="11" xfId="81" applyFont="1" applyFill="1" applyBorder="1" applyAlignment="1">
      <alignment horizontal="center" shrinkToFit="1"/>
    </xf>
    <xf numFmtId="9" fontId="22" fillId="0" borderId="19" xfId="81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 shrinkToFit="1"/>
    </xf>
    <xf numFmtId="0" fontId="22" fillId="0" borderId="23" xfId="0" applyNumberFormat="1" applyFont="1" applyFill="1" applyBorder="1" applyAlignment="1">
      <alignment horizontal="center" shrinkToFit="1"/>
    </xf>
    <xf numFmtId="41" fontId="22" fillId="0" borderId="12" xfId="0" applyNumberFormat="1" applyFont="1" applyFill="1" applyBorder="1" applyAlignment="1">
      <alignment horizontal="center" shrinkToFit="1"/>
    </xf>
    <xf numFmtId="9" fontId="22" fillId="0" borderId="12" xfId="81" applyFont="1" applyFill="1" applyBorder="1" applyAlignment="1">
      <alignment horizontal="center" shrinkToFit="1"/>
    </xf>
    <xf numFmtId="41" fontId="22" fillId="0" borderId="12" xfId="0" applyNumberFormat="1" applyFont="1" applyFill="1" applyBorder="1" applyAlignment="1" quotePrefix="1">
      <alignment horizontal="center" shrinkToFit="1"/>
    </xf>
    <xf numFmtId="9" fontId="22" fillId="0" borderId="12" xfId="81" applyFont="1" applyFill="1" applyBorder="1" applyAlignment="1" quotePrefix="1">
      <alignment horizontal="center" shrinkToFit="1"/>
    </xf>
    <xf numFmtId="41" fontId="22" fillId="0" borderId="13" xfId="0" applyNumberFormat="1" applyFont="1" applyFill="1" applyBorder="1" applyAlignment="1">
      <alignment horizontal="center" shrinkToFit="1"/>
    </xf>
    <xf numFmtId="0" fontId="22" fillId="0" borderId="12" xfId="0" applyFont="1" applyFill="1" applyBorder="1" applyAlignment="1">
      <alignment shrinkToFit="1"/>
    </xf>
    <xf numFmtId="0" fontId="22" fillId="0" borderId="12" xfId="0" applyNumberFormat="1" applyFont="1" applyFill="1" applyBorder="1" applyAlignment="1">
      <alignment horizontal="center" shrinkToFit="1"/>
    </xf>
    <xf numFmtId="43" fontId="22" fillId="4" borderId="13" xfId="81" applyNumberFormat="1" applyFont="1" applyFill="1" applyBorder="1" applyAlignment="1">
      <alignment horizontal="center" shrinkToFit="1"/>
    </xf>
    <xf numFmtId="43" fontId="22" fillId="4" borderId="13" xfId="60" applyNumberFormat="1" applyFont="1" applyFill="1" applyBorder="1" applyAlignment="1">
      <alignment horizontal="center"/>
    </xf>
    <xf numFmtId="0" fontId="23" fillId="0" borderId="15" xfId="0" applyFont="1" applyBorder="1" applyAlignment="1">
      <alignment/>
    </xf>
    <xf numFmtId="41" fontId="23" fillId="0" borderId="15" xfId="0" applyNumberFormat="1" applyFont="1" applyBorder="1" applyAlignment="1">
      <alignment horizontal="center"/>
    </xf>
    <xf numFmtId="43" fontId="23" fillId="0" borderId="15" xfId="81" applyNumberFormat="1" applyFont="1" applyBorder="1" applyAlignment="1">
      <alignment horizontal="center" shrinkToFit="1"/>
    </xf>
    <xf numFmtId="41" fontId="23" fillId="0" borderId="15" xfId="60" applyNumberFormat="1" applyFont="1" applyBorder="1" applyAlignment="1" quotePrefix="1">
      <alignment horizontal="center"/>
    </xf>
    <xf numFmtId="43" fontId="23" fillId="0" borderId="15" xfId="81" applyNumberFormat="1" applyFont="1" applyFill="1" applyBorder="1" applyAlignment="1">
      <alignment horizontal="center" shrinkToFit="1"/>
    </xf>
    <xf numFmtId="43" fontId="23" fillId="0" borderId="15" xfId="60" applyNumberFormat="1" applyFont="1" applyBorder="1" applyAlignment="1">
      <alignment horizontal="center"/>
    </xf>
    <xf numFmtId="41" fontId="23" fillId="0" borderId="16" xfId="0" applyNumberFormat="1" applyFont="1" applyBorder="1" applyAlignment="1">
      <alignment horizontal="center"/>
    </xf>
    <xf numFmtId="43" fontId="23" fillId="0" borderId="16" xfId="81" applyNumberFormat="1" applyFont="1" applyBorder="1" applyAlignment="1">
      <alignment horizontal="center" shrinkToFit="1"/>
    </xf>
    <xf numFmtId="41" fontId="23" fillId="0" borderId="16" xfId="60" applyNumberFormat="1" applyFont="1" applyBorder="1" applyAlignment="1" quotePrefix="1">
      <alignment horizontal="center"/>
    </xf>
    <xf numFmtId="43" fontId="23" fillId="0" borderId="16" xfId="81" applyNumberFormat="1" applyFont="1" applyFill="1" applyBorder="1" applyAlignment="1">
      <alignment horizontal="center" shrinkToFit="1"/>
    </xf>
    <xf numFmtId="43" fontId="23" fillId="0" borderId="16" xfId="60" applyNumberFormat="1" applyFont="1" applyBorder="1" applyAlignment="1">
      <alignment horizontal="center"/>
    </xf>
    <xf numFmtId="41" fontId="22" fillId="0" borderId="16" xfId="0" applyNumberFormat="1" applyFont="1" applyBorder="1" applyAlignment="1">
      <alignment horizontal="center"/>
    </xf>
    <xf numFmtId="43" fontId="22" fillId="0" borderId="16" xfId="81" applyNumberFormat="1" applyFont="1" applyBorder="1" applyAlignment="1">
      <alignment horizontal="center" shrinkToFit="1"/>
    </xf>
    <xf numFmtId="43" fontId="22" fillId="0" borderId="16" xfId="81" applyNumberFormat="1" applyFont="1" applyFill="1" applyBorder="1" applyAlignment="1">
      <alignment horizontal="center" shrinkToFit="1"/>
    </xf>
    <xf numFmtId="43" fontId="22" fillId="0" borderId="0" xfId="81" applyNumberFormat="1" applyFont="1" applyFill="1" applyBorder="1" applyAlignment="1">
      <alignment horizontal="center" shrinkToFit="1"/>
    </xf>
    <xf numFmtId="43" fontId="22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1" fontId="22" fillId="0" borderId="30" xfId="0" applyNumberFormat="1" applyFont="1" applyFill="1" applyBorder="1" applyAlignment="1">
      <alignment horizontal="center"/>
    </xf>
    <xf numFmtId="43" fontId="22" fillId="0" borderId="30" xfId="81" applyNumberFormat="1" applyFont="1" applyFill="1" applyBorder="1" applyAlignment="1">
      <alignment horizontal="center" shrinkToFit="1"/>
    </xf>
    <xf numFmtId="43" fontId="22" fillId="0" borderId="18" xfId="81" applyNumberFormat="1" applyFont="1" applyFill="1" applyBorder="1" applyAlignment="1">
      <alignment horizontal="center" shrinkToFit="1"/>
    </xf>
    <xf numFmtId="43" fontId="22" fillId="0" borderId="20" xfId="81" applyNumberFormat="1" applyFont="1" applyFill="1" applyBorder="1" applyAlignment="1">
      <alignment horizontal="center" shrinkToFit="1"/>
    </xf>
    <xf numFmtId="41" fontId="22" fillId="0" borderId="31" xfId="0" applyNumberFormat="1" applyFont="1" applyFill="1" applyBorder="1" applyAlignment="1">
      <alignment horizontal="center"/>
    </xf>
    <xf numFmtId="43" fontId="22" fillId="0" borderId="31" xfId="81" applyNumberFormat="1" applyFont="1" applyFill="1" applyBorder="1" applyAlignment="1">
      <alignment horizontal="center" shrinkToFit="1"/>
    </xf>
    <xf numFmtId="43" fontId="22" fillId="0" borderId="22" xfId="81" applyNumberFormat="1" applyFont="1" applyFill="1" applyBorder="1" applyAlignment="1">
      <alignment horizontal="center" shrinkToFit="1"/>
    </xf>
    <xf numFmtId="41" fontId="23" fillId="0" borderId="0" xfId="0" applyNumberFormat="1" applyFont="1" applyAlignment="1">
      <alignment horizontal="center"/>
    </xf>
    <xf numFmtId="9" fontId="23" fillId="0" borderId="0" xfId="81" applyFont="1" applyAlignment="1">
      <alignment/>
    </xf>
    <xf numFmtId="0" fontId="24" fillId="0" borderId="0" xfId="75" applyFont="1" applyBorder="1" applyAlignment="1">
      <alignment horizontal="left" vertical="top" wrapText="1"/>
      <protection/>
    </xf>
    <xf numFmtId="0" fontId="40" fillId="0" borderId="0" xfId="93" applyFont="1" applyBorder="1" applyAlignment="1">
      <alignment vertical="top"/>
      <protection/>
    </xf>
    <xf numFmtId="0" fontId="23" fillId="0" borderId="0" xfId="93" applyFont="1" applyBorder="1" applyAlignment="1">
      <alignment horizontal="center" vertical="top"/>
      <protection/>
    </xf>
    <xf numFmtId="0" fontId="23" fillId="0" borderId="0" xfId="93" applyFont="1" applyBorder="1" applyAlignment="1">
      <alignment vertical="top"/>
      <protection/>
    </xf>
    <xf numFmtId="187" fontId="23" fillId="0" borderId="0" xfId="60" applyNumberFormat="1" applyFont="1" applyBorder="1" applyAlignment="1">
      <alignment vertical="top"/>
    </xf>
    <xf numFmtId="0" fontId="22" fillId="0" borderId="0" xfId="93" applyFont="1" applyBorder="1" applyAlignment="1">
      <alignment horizontal="center" vertical="top"/>
      <protection/>
    </xf>
    <xf numFmtId="0" fontId="42" fillId="0" borderId="0" xfId="93" applyFont="1" applyBorder="1" applyAlignment="1">
      <alignment horizontal="center" vertical="top"/>
      <protection/>
    </xf>
    <xf numFmtId="0" fontId="42" fillId="0" borderId="0" xfId="93" applyFont="1" applyBorder="1" applyAlignment="1">
      <alignment vertical="top"/>
      <protection/>
    </xf>
    <xf numFmtId="187" fontId="42" fillId="0" borderId="0" xfId="60" applyNumberFormat="1" applyFont="1" applyBorder="1" applyAlignment="1">
      <alignment vertical="top"/>
    </xf>
    <xf numFmtId="0" fontId="39" fillId="0" borderId="0" xfId="93" applyFont="1" applyBorder="1" applyAlignment="1">
      <alignment vertical="top"/>
      <protection/>
    </xf>
    <xf numFmtId="0" fontId="39" fillId="0" borderId="0" xfId="93" applyFont="1" applyBorder="1">
      <alignment/>
      <protection/>
    </xf>
    <xf numFmtId="0" fontId="39" fillId="0" borderId="0" xfId="93" applyFont="1" applyBorder="1" applyAlignment="1">
      <alignment horizontal="center" vertical="top"/>
      <protection/>
    </xf>
    <xf numFmtId="0" fontId="43" fillId="0" borderId="0" xfId="93" applyFont="1" applyBorder="1" applyAlignment="1">
      <alignment horizontal="center" vertical="top"/>
      <protection/>
    </xf>
    <xf numFmtId="0" fontId="43" fillId="0" borderId="0" xfId="93" applyFont="1" applyBorder="1" applyAlignment="1">
      <alignment vertical="top"/>
      <protection/>
    </xf>
    <xf numFmtId="0" fontId="44" fillId="0" borderId="0" xfId="93" applyFont="1" applyBorder="1" applyAlignment="1">
      <alignment vertical="top"/>
      <protection/>
    </xf>
    <xf numFmtId="0" fontId="45" fillId="0" borderId="0" xfId="93" applyFont="1" applyBorder="1" applyAlignment="1">
      <alignment horizontal="center" vertical="top"/>
      <protection/>
    </xf>
    <xf numFmtId="0" fontId="25" fillId="0" borderId="0" xfId="93" applyFont="1" applyBorder="1">
      <alignment/>
      <protection/>
    </xf>
    <xf numFmtId="188" fontId="49" fillId="0" borderId="16" xfId="60" applyNumberFormat="1" applyFont="1" applyBorder="1" applyAlignment="1">
      <alignment horizontal="center"/>
    </xf>
    <xf numFmtId="188" fontId="49" fillId="0" borderId="16" xfId="0" applyNumberFormat="1" applyFont="1" applyFill="1" applyBorder="1" applyAlignment="1">
      <alignment horizontal="center"/>
    </xf>
    <xf numFmtId="0" fontId="23" fillId="0" borderId="13" xfId="97" applyFont="1" applyBorder="1" applyAlignment="1">
      <alignment vertical="top" wrapText="1"/>
      <protection/>
    </xf>
    <xf numFmtId="1" fontId="30" fillId="0" borderId="13" xfId="0" applyNumberFormat="1" applyFont="1" applyFill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vertical="top" wrapText="1"/>
    </xf>
    <xf numFmtId="0" fontId="23" fillId="0" borderId="13" xfId="97" applyNumberFormat="1" applyFont="1" applyBorder="1" applyAlignment="1">
      <alignment vertical="top" wrapText="1"/>
      <protection/>
    </xf>
    <xf numFmtId="0" fontId="29" fillId="0" borderId="13" xfId="0" applyFont="1" applyBorder="1" applyAlignment="1">
      <alignment vertical="top" wrapText="1"/>
    </xf>
    <xf numFmtId="0" fontId="23" fillId="0" borderId="0" xfId="97" applyFont="1" applyAlignment="1">
      <alignment vertical="top" wrapText="1"/>
      <protection/>
    </xf>
    <xf numFmtId="0" fontId="23" fillId="0" borderId="13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13" xfId="0" applyNumberFormat="1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15" fontId="23" fillId="0" borderId="13" xfId="0" applyNumberFormat="1" applyFont="1" applyBorder="1" applyAlignment="1">
      <alignment vertical="top" wrapText="1"/>
    </xf>
    <xf numFmtId="1" fontId="23" fillId="0" borderId="13" xfId="0" applyNumberFormat="1" applyFont="1" applyBorder="1" applyAlignment="1">
      <alignment vertical="top" wrapText="1"/>
    </xf>
    <xf numFmtId="0" fontId="32" fillId="0" borderId="0" xfId="95" applyFont="1" applyAlignment="1">
      <alignment vertical="top"/>
      <protection/>
    </xf>
    <xf numFmtId="188" fontId="50" fillId="0" borderId="16" xfId="97" applyNumberFormat="1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49" fillId="0" borderId="16" xfId="0" applyFont="1" applyFill="1" applyBorder="1" applyAlignment="1">
      <alignment horizontal="center"/>
    </xf>
    <xf numFmtId="4" fontId="49" fillId="0" borderId="16" xfId="60" applyNumberFormat="1" applyFont="1" applyFill="1" applyBorder="1" applyAlignment="1">
      <alignment horizontal="center"/>
    </xf>
    <xf numFmtId="41" fontId="49" fillId="0" borderId="16" xfId="60" applyNumberFormat="1" applyFont="1" applyFill="1" applyBorder="1" applyAlignment="1">
      <alignment horizontal="center"/>
    </xf>
    <xf numFmtId="43" fontId="49" fillId="0" borderId="16" xfId="60" applyNumberFormat="1" applyFont="1" applyFill="1" applyBorder="1" applyAlignment="1">
      <alignment horizontal="center"/>
    </xf>
    <xf numFmtId="0" fontId="22" fillId="20" borderId="13" xfId="93" applyFont="1" applyFill="1" applyBorder="1" applyAlignment="1">
      <alignment horizontal="center" vertical="top"/>
      <protection/>
    </xf>
    <xf numFmtId="187" fontId="22" fillId="20" borderId="13" xfId="60" applyNumberFormat="1" applyFont="1" applyFill="1" applyBorder="1" applyAlignment="1">
      <alignment horizontal="center" vertical="top"/>
    </xf>
    <xf numFmtId="0" fontId="45" fillId="20" borderId="13" xfId="93" applyFont="1" applyFill="1" applyBorder="1" applyAlignment="1">
      <alignment horizontal="center" vertical="top"/>
      <protection/>
    </xf>
    <xf numFmtId="0" fontId="41" fillId="0" borderId="13" xfId="0" applyNumberFormat="1" applyFont="1" applyBorder="1" applyAlignment="1">
      <alignment horizontal="left" vertical="top"/>
    </xf>
    <xf numFmtId="0" fontId="41" fillId="0" borderId="13" xfId="0" applyNumberFormat="1" applyFont="1" applyFill="1" applyBorder="1" applyAlignment="1">
      <alignment horizontal="left" vertical="top"/>
    </xf>
    <xf numFmtId="0" fontId="41" fillId="0" borderId="13" xfId="93" applyNumberFormat="1" applyFont="1" applyBorder="1" applyAlignment="1">
      <alignment horizontal="left" vertical="top"/>
      <protection/>
    </xf>
    <xf numFmtId="3" fontId="51" fillId="0" borderId="0" xfId="0" applyNumberFormat="1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5" fillId="0" borderId="21" xfId="97" applyFont="1" applyBorder="1">
      <alignment/>
      <protection/>
    </xf>
    <xf numFmtId="41" fontId="25" fillId="0" borderId="12" xfId="97" applyNumberFormat="1" applyFont="1" applyBorder="1" applyAlignment="1">
      <alignment horizontal="right"/>
      <protection/>
    </xf>
    <xf numFmtId="41" fontId="25" fillId="0" borderId="0" xfId="97" applyNumberFormat="1" applyFont="1" applyBorder="1" applyAlignment="1">
      <alignment horizontal="right"/>
      <protection/>
    </xf>
    <xf numFmtId="0" fontId="41" fillId="24" borderId="13" xfId="93" applyFont="1" applyFill="1" applyBorder="1" applyAlignment="1">
      <alignment vertical="center"/>
      <protection/>
    </xf>
    <xf numFmtId="43" fontId="41" fillId="24" borderId="13" xfId="60" applyFont="1" applyFill="1" applyBorder="1" applyAlignment="1">
      <alignment vertical="center"/>
    </xf>
    <xf numFmtId="187" fontId="45" fillId="0" borderId="0" xfId="60" applyNumberFormat="1" applyFont="1" applyFill="1" applyBorder="1" applyAlignment="1">
      <alignment vertical="center"/>
    </xf>
    <xf numFmtId="0" fontId="41" fillId="0" borderId="0" xfId="93" applyFont="1" applyFill="1" applyBorder="1" applyAlignment="1">
      <alignment vertical="center"/>
      <protection/>
    </xf>
    <xf numFmtId="0" fontId="41" fillId="24" borderId="0" xfId="93" applyFont="1" applyFill="1" applyBorder="1" applyAlignment="1">
      <alignment vertical="center"/>
      <protection/>
    </xf>
    <xf numFmtId="0" fontId="41" fillId="24" borderId="13" xfId="0" applyFont="1" applyFill="1" applyBorder="1" applyAlignment="1">
      <alignment vertical="center"/>
    </xf>
    <xf numFmtId="187" fontId="41" fillId="0" borderId="0" xfId="60" applyNumberFormat="1" applyFont="1" applyFill="1" applyBorder="1" applyAlignment="1">
      <alignment vertical="center"/>
    </xf>
    <xf numFmtId="0" fontId="41" fillId="0" borderId="13" xfId="93" applyFont="1" applyFill="1" applyBorder="1" applyAlignment="1">
      <alignment vertical="center"/>
      <protection/>
    </xf>
    <xf numFmtId="0" fontId="41" fillId="24" borderId="13" xfId="94" applyFont="1" applyFill="1" applyBorder="1" applyAlignment="1">
      <alignment vertical="center"/>
      <protection/>
    </xf>
    <xf numFmtId="41" fontId="41" fillId="0" borderId="0" xfId="60" applyNumberFormat="1" applyFont="1" applyFill="1" applyBorder="1" applyAlignment="1">
      <alignment vertical="center"/>
    </xf>
    <xf numFmtId="0" fontId="41" fillId="0" borderId="13" xfId="93" applyFont="1" applyFill="1" applyBorder="1" applyAlignment="1">
      <alignment horizontal="center" vertical="top"/>
      <protection/>
    </xf>
    <xf numFmtId="0" fontId="41" fillId="0" borderId="13" xfId="0" applyFont="1" applyFill="1" applyBorder="1" applyAlignment="1">
      <alignment horizontal="left" vertical="center"/>
    </xf>
    <xf numFmtId="0" fontId="41" fillId="0" borderId="13" xfId="93" applyFont="1" applyFill="1" applyBorder="1" applyAlignment="1">
      <alignment horizontal="left" vertical="top"/>
      <protection/>
    </xf>
    <xf numFmtId="0" fontId="41" fillId="0" borderId="13" xfId="0" applyFont="1" applyFill="1" applyBorder="1" applyAlignment="1">
      <alignment vertical="center"/>
    </xf>
    <xf numFmtId="0" fontId="41" fillId="0" borderId="13" xfId="76" applyFont="1" applyFill="1" applyBorder="1" applyAlignment="1">
      <alignment horizontal="center" vertical="center"/>
      <protection/>
    </xf>
    <xf numFmtId="0" fontId="41" fillId="0" borderId="13" xfId="0" applyFont="1" applyFill="1" applyBorder="1" applyAlignment="1">
      <alignment horizontal="center" vertical="center"/>
    </xf>
    <xf numFmtId="0" fontId="41" fillId="0" borderId="13" xfId="93" applyFont="1" applyFill="1" applyBorder="1" applyAlignment="1">
      <alignment horizontal="center" vertical="center"/>
      <protection/>
    </xf>
    <xf numFmtId="0" fontId="41" fillId="0" borderId="0" xfId="93" applyFont="1" applyFill="1" applyBorder="1" applyAlignment="1">
      <alignment horizontal="center" vertical="top"/>
      <protection/>
    </xf>
    <xf numFmtId="0" fontId="41" fillId="0" borderId="13" xfId="93" applyNumberFormat="1" applyFont="1" applyFill="1" applyBorder="1" applyAlignment="1">
      <alignment horizontal="center" vertical="top"/>
      <protection/>
    </xf>
    <xf numFmtId="16" fontId="41" fillId="0" borderId="13" xfId="0" applyNumberFormat="1" applyFont="1" applyFill="1" applyBorder="1" applyAlignment="1">
      <alignment horizontal="center" vertical="center"/>
    </xf>
    <xf numFmtId="0" fontId="41" fillId="0" borderId="13" xfId="93" applyFont="1" applyFill="1" applyBorder="1" applyAlignment="1">
      <alignment horizontal="right" vertical="center"/>
      <protection/>
    </xf>
    <xf numFmtId="0" fontId="41" fillId="0" borderId="13" xfId="78" applyFont="1" applyFill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/>
    </xf>
    <xf numFmtId="0" fontId="41" fillId="0" borderId="13" xfId="76" applyFont="1" applyFill="1" applyBorder="1" applyAlignment="1">
      <alignment vertical="top"/>
      <protection/>
    </xf>
    <xf numFmtId="0" fontId="41" fillId="0" borderId="13" xfId="0" applyFont="1" applyFill="1" applyBorder="1" applyAlignment="1" quotePrefix="1">
      <alignment horizontal="center"/>
    </xf>
    <xf numFmtId="0" fontId="41" fillId="0" borderId="13" xfId="93" applyFont="1" applyFill="1" applyBorder="1" applyAlignment="1" quotePrefix="1">
      <alignment horizontal="center" vertical="top"/>
      <protection/>
    </xf>
    <xf numFmtId="0" fontId="41" fillId="0" borderId="13" xfId="0" applyFont="1" applyFill="1" applyBorder="1" applyAlignment="1">
      <alignment horizontal="center"/>
    </xf>
    <xf numFmtId="0" fontId="41" fillId="0" borderId="13" xfId="93" applyFont="1" applyFill="1" applyBorder="1" applyAlignment="1">
      <alignment horizontal="left" vertical="center"/>
      <protection/>
    </xf>
    <xf numFmtId="0" fontId="54" fillId="0" borderId="0" xfId="93" applyFont="1" applyBorder="1">
      <alignment/>
      <protection/>
    </xf>
    <xf numFmtId="0" fontId="46" fillId="0" borderId="0" xfId="93" applyNumberFormat="1" applyFont="1" applyFill="1" applyBorder="1" applyAlignment="1">
      <alignment horizontal="left" vertical="top"/>
      <protection/>
    </xf>
    <xf numFmtId="0" fontId="55" fillId="0" borderId="0" xfId="93" applyFont="1" applyBorder="1">
      <alignment/>
      <protection/>
    </xf>
    <xf numFmtId="0" fontId="25" fillId="0" borderId="0" xfId="93" applyFont="1" applyBorder="1" applyAlignment="1">
      <alignment horizontal="left"/>
      <protection/>
    </xf>
    <xf numFmtId="0" fontId="55" fillId="0" borderId="0" xfId="93" applyFont="1" applyBorder="1" applyAlignment="1">
      <alignment horizontal="left"/>
      <protection/>
    </xf>
    <xf numFmtId="0" fontId="56" fillId="0" borderId="0" xfId="93" applyFont="1" applyBorder="1">
      <alignment/>
      <protection/>
    </xf>
    <xf numFmtId="0" fontId="56" fillId="0" borderId="0" xfId="93" applyFont="1" applyBorder="1" applyAlignment="1">
      <alignment horizontal="left"/>
      <protection/>
    </xf>
    <xf numFmtId="41" fontId="53" fillId="0" borderId="0" xfId="60" applyNumberFormat="1" applyFont="1" applyFill="1" applyBorder="1" applyAlignment="1">
      <alignment horizontal="right" vertical="center"/>
    </xf>
    <xf numFmtId="0" fontId="42" fillId="0" borderId="0" xfId="93" applyFont="1" applyBorder="1" applyAlignment="1">
      <alignment horizontal="right" vertical="top"/>
      <protection/>
    </xf>
    <xf numFmtId="0" fontId="42" fillId="0" borderId="0" xfId="93" applyFont="1" applyBorder="1" applyAlignment="1">
      <alignment horizontal="left" vertical="top"/>
      <protection/>
    </xf>
    <xf numFmtId="0" fontId="23" fillId="0" borderId="0" xfId="93" applyFont="1" applyBorder="1" applyAlignment="1">
      <alignment horizontal="right" vertical="top"/>
      <protection/>
    </xf>
    <xf numFmtId="0" fontId="57" fillId="0" borderId="0" xfId="93" applyFont="1" applyBorder="1" applyAlignment="1">
      <alignment horizontal="right" vertical="top"/>
      <protection/>
    </xf>
    <xf numFmtId="0" fontId="57" fillId="0" borderId="0" xfId="93" applyFont="1" applyBorder="1" applyAlignment="1">
      <alignment horizontal="left" vertical="top"/>
      <protection/>
    </xf>
    <xf numFmtId="0" fontId="57" fillId="0" borderId="0" xfId="93" applyFont="1" applyBorder="1" applyAlignment="1">
      <alignment horizontal="center" vertical="top"/>
      <protection/>
    </xf>
    <xf numFmtId="0" fontId="57" fillId="0" borderId="0" xfId="93" applyFont="1" applyBorder="1" applyAlignment="1">
      <alignment vertical="top"/>
      <protection/>
    </xf>
    <xf numFmtId="187" fontId="57" fillId="0" borderId="0" xfId="60" applyNumberFormat="1" applyFont="1" applyBorder="1" applyAlignment="1">
      <alignment vertical="top"/>
    </xf>
    <xf numFmtId="0" fontId="58" fillId="0" borderId="0" xfId="0" applyFont="1" applyAlignment="1">
      <alignment/>
    </xf>
    <xf numFmtId="0" fontId="25" fillId="0" borderId="26" xfId="75" applyFont="1" applyBorder="1">
      <alignment/>
      <protection/>
    </xf>
    <xf numFmtId="0" fontId="25" fillId="20" borderId="25" xfId="75" applyFont="1" applyFill="1" applyBorder="1">
      <alignment/>
      <protection/>
    </xf>
    <xf numFmtId="0" fontId="25" fillId="0" borderId="0" xfId="75" applyFont="1">
      <alignment/>
      <protection/>
    </xf>
    <xf numFmtId="0" fontId="25" fillId="20" borderId="30" xfId="75" applyFont="1" applyFill="1" applyBorder="1">
      <alignment/>
      <protection/>
    </xf>
    <xf numFmtId="0" fontId="42" fillId="0" borderId="17" xfId="0" applyFont="1" applyBorder="1" applyAlignment="1">
      <alignment horizontal="right"/>
    </xf>
    <xf numFmtId="1" fontId="42" fillId="0" borderId="17" xfId="0" applyNumberFormat="1" applyFont="1" applyBorder="1" applyAlignment="1">
      <alignment horizontal="right"/>
    </xf>
    <xf numFmtId="0" fontId="59" fillId="0" borderId="0" xfId="93" applyFont="1" applyBorder="1" applyAlignment="1">
      <alignment horizontal="right" vertical="top"/>
      <protection/>
    </xf>
    <xf numFmtId="0" fontId="59" fillId="0" borderId="0" xfId="93" applyFont="1" applyBorder="1" applyAlignment="1">
      <alignment horizontal="left" vertical="top"/>
      <protection/>
    </xf>
    <xf numFmtId="0" fontId="59" fillId="0" borderId="0" xfId="93" applyFont="1" applyBorder="1" applyAlignment="1">
      <alignment vertical="top"/>
      <protection/>
    </xf>
    <xf numFmtId="0" fontId="60" fillId="0" borderId="0" xfId="93" applyFont="1" applyBorder="1" applyAlignment="1">
      <alignment horizontal="right" vertical="top"/>
      <protection/>
    </xf>
    <xf numFmtId="0" fontId="60" fillId="0" borderId="0" xfId="93" applyFont="1" applyBorder="1" applyAlignment="1">
      <alignment horizontal="left" vertical="top"/>
      <protection/>
    </xf>
    <xf numFmtId="0" fontId="60" fillId="0" borderId="0" xfId="93" applyFont="1" applyBorder="1" applyAlignment="1">
      <alignment vertical="top"/>
      <protection/>
    </xf>
    <xf numFmtId="0" fontId="41" fillId="25" borderId="13" xfId="0" applyFont="1" applyFill="1" applyBorder="1" applyAlignment="1">
      <alignment vertical="center"/>
    </xf>
    <xf numFmtId="0" fontId="41" fillId="25" borderId="33" xfId="0" applyFont="1" applyFill="1" applyBorder="1" applyAlignment="1">
      <alignment vertical="center"/>
    </xf>
    <xf numFmtId="0" fontId="41" fillId="0" borderId="33" xfId="0" applyFont="1" applyFill="1" applyBorder="1" applyAlignment="1">
      <alignment horizontal="center" wrapText="1"/>
    </xf>
    <xf numFmtId="0" fontId="41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horizontal="center" wrapText="1"/>
    </xf>
    <xf numFmtId="0" fontId="41" fillId="0" borderId="13" xfId="93" applyNumberFormat="1" applyFont="1" applyFill="1" applyBorder="1" applyAlignment="1">
      <alignment horizontal="left" vertical="top"/>
      <protection/>
    </xf>
    <xf numFmtId="0" fontId="41" fillId="0" borderId="13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vertical="top"/>
    </xf>
    <xf numFmtId="0" fontId="41" fillId="0" borderId="13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 quotePrefix="1">
      <alignment horizontal="center" vertical="center"/>
    </xf>
    <xf numFmtId="0" fontId="41" fillId="0" borderId="13" xfId="0" applyFont="1" applyBorder="1" applyAlignment="1">
      <alignment/>
    </xf>
    <xf numFmtId="0" fontId="41" fillId="0" borderId="0" xfId="93" applyNumberFormat="1" applyFont="1" applyFill="1" applyBorder="1" applyAlignment="1">
      <alignment horizontal="left" vertical="top"/>
      <protection/>
    </xf>
    <xf numFmtId="0" fontId="41" fillId="0" borderId="34" xfId="0" applyFont="1" applyFill="1" applyBorder="1" applyAlignment="1">
      <alignment horizontal="center" wrapText="1"/>
    </xf>
    <xf numFmtId="0" fontId="41" fillId="25" borderId="35" xfId="0" applyFont="1" applyFill="1" applyBorder="1" applyAlignment="1">
      <alignment vertical="center"/>
    </xf>
    <xf numFmtId="0" fontId="25" fillId="0" borderId="11" xfId="75" applyFont="1" applyBorder="1" applyAlignment="1">
      <alignment vertical="top" wrapText="1"/>
      <protection/>
    </xf>
    <xf numFmtId="41" fontId="25" fillId="0" borderId="11" xfId="75" applyNumberFormat="1" applyFont="1" applyBorder="1" applyAlignment="1">
      <alignment horizontal="left" vertical="top" wrapText="1"/>
      <protection/>
    </xf>
    <xf numFmtId="0" fontId="25" fillId="0" borderId="30" xfId="75" applyFont="1" applyBorder="1">
      <alignment/>
      <protection/>
    </xf>
    <xf numFmtId="0" fontId="25" fillId="0" borderId="12" xfId="75" applyFont="1" applyBorder="1" applyAlignment="1">
      <alignment vertical="top" wrapText="1"/>
      <protection/>
    </xf>
    <xf numFmtId="41" fontId="25" fillId="0" borderId="12" xfId="75" applyNumberFormat="1" applyFont="1" applyBorder="1" applyAlignment="1">
      <alignment horizontal="left" vertical="top" wrapText="1"/>
      <protection/>
    </xf>
    <xf numFmtId="41" fontId="25" fillId="0" borderId="17" xfId="75" applyNumberFormat="1" applyFont="1" applyBorder="1" applyAlignment="1">
      <alignment horizontal="left" vertical="top" wrapText="1"/>
      <protection/>
    </xf>
    <xf numFmtId="41" fontId="25" fillId="20" borderId="13" xfId="75" applyNumberFormat="1" applyFont="1" applyFill="1" applyBorder="1" applyAlignment="1">
      <alignment horizontal="left" vertical="top" wrapText="1"/>
      <protection/>
    </xf>
    <xf numFmtId="0" fontId="61" fillId="0" borderId="0" xfId="95" applyFont="1" applyAlignment="1">
      <alignment vertical="top"/>
      <protection/>
    </xf>
    <xf numFmtId="0" fontId="62" fillId="0" borderId="0" xfId="0" applyFont="1" applyAlignment="1">
      <alignment vertical="top"/>
    </xf>
    <xf numFmtId="0" fontId="63" fillId="0" borderId="0" xfId="95" applyFont="1" applyAlignment="1">
      <alignment vertical="top"/>
      <protection/>
    </xf>
    <xf numFmtId="0" fontId="61" fillId="0" borderId="0" xfId="0" applyFont="1" applyFill="1" applyBorder="1" applyAlignment="1">
      <alignment vertical="top"/>
    </xf>
    <xf numFmtId="0" fontId="64" fillId="0" borderId="0" xfId="97" applyFont="1" applyAlignment="1">
      <alignment vertical="top"/>
      <protection/>
    </xf>
    <xf numFmtId="0" fontId="65" fillId="0" borderId="0" xfId="97" applyFont="1" applyAlignment="1">
      <alignment vertical="top"/>
      <protection/>
    </xf>
    <xf numFmtId="0" fontId="32" fillId="0" borderId="0" xfId="75" applyFont="1" applyAlignment="1">
      <alignment vertical="top"/>
      <protection/>
    </xf>
    <xf numFmtId="0" fontId="22" fillId="0" borderId="24" xfId="0" applyFont="1" applyFill="1" applyBorder="1" applyAlignment="1">
      <alignment horizontal="center" shrinkToFit="1"/>
    </xf>
    <xf numFmtId="0" fontId="22" fillId="0" borderId="25" xfId="0" applyFont="1" applyFill="1" applyBorder="1" applyAlignment="1">
      <alignment horizontal="center" shrinkToFit="1"/>
    </xf>
    <xf numFmtId="0" fontId="22" fillId="0" borderId="32" xfId="0" applyFont="1" applyFill="1" applyBorder="1" applyAlignment="1">
      <alignment horizontal="center" shrinkToFit="1"/>
    </xf>
    <xf numFmtId="0" fontId="22" fillId="0" borderId="21" xfId="0" applyNumberFormat="1" applyFont="1" applyFill="1" applyBorder="1" applyAlignment="1">
      <alignment horizontal="center" shrinkToFit="1"/>
    </xf>
    <xf numFmtId="0" fontId="22" fillId="0" borderId="22" xfId="0" applyNumberFormat="1" applyFont="1" applyFill="1" applyBorder="1" applyAlignment="1">
      <alignment horizontal="center" shrinkToFit="1"/>
    </xf>
    <xf numFmtId="0" fontId="22" fillId="20" borderId="13" xfId="93" applyFont="1" applyFill="1" applyBorder="1" applyAlignment="1">
      <alignment horizontal="center" vertical="top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97" applyFont="1" applyBorder="1" applyAlignment="1">
      <alignment horizontal="center"/>
      <protection/>
    </xf>
    <xf numFmtId="0" fontId="22" fillId="0" borderId="18" xfId="97" applyFont="1" applyBorder="1" applyAlignment="1">
      <alignment horizontal="center"/>
      <protection/>
    </xf>
    <xf numFmtId="0" fontId="22" fillId="0" borderId="24" xfId="97" applyFont="1" applyBorder="1" applyAlignment="1">
      <alignment horizontal="center"/>
      <protection/>
    </xf>
    <xf numFmtId="0" fontId="22" fillId="0" borderId="25" xfId="97" applyFont="1" applyBorder="1" applyAlignment="1">
      <alignment horizontal="center"/>
      <protection/>
    </xf>
    <xf numFmtId="0" fontId="22" fillId="0" borderId="32" xfId="97" applyFont="1" applyBorder="1" applyAlignment="1">
      <alignment horizontal="center"/>
      <protection/>
    </xf>
    <xf numFmtId="41" fontId="25" fillId="0" borderId="11" xfId="75" applyNumberFormat="1" applyFont="1" applyBorder="1" applyAlignment="1">
      <alignment horizontal="left" vertical="top" wrapText="1"/>
      <protection/>
    </xf>
    <xf numFmtId="41" fontId="25" fillId="0" borderId="12" xfId="75" applyNumberFormat="1" applyFont="1" applyBorder="1" applyAlignment="1">
      <alignment horizontal="left" vertical="top" wrapText="1"/>
      <protection/>
    </xf>
    <xf numFmtId="0" fontId="24" fillId="0" borderId="0" xfId="75" applyFont="1" applyBorder="1" applyAlignment="1">
      <alignment horizontal="left" vertical="top" wrapText="1"/>
      <protection/>
    </xf>
    <xf numFmtId="0" fontId="24" fillId="0" borderId="11" xfId="97" applyFont="1" applyBorder="1" applyAlignment="1">
      <alignment horizontal="center" vertical="center" wrapText="1"/>
      <protection/>
    </xf>
    <xf numFmtId="0" fontId="24" fillId="0" borderId="12" xfId="97" applyFont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4" fontId="34" fillId="0" borderId="24" xfId="60" applyNumberFormat="1" applyFont="1" applyFill="1" applyBorder="1" applyAlignment="1">
      <alignment horizontal="center"/>
    </xf>
    <xf numFmtId="4" fontId="34" fillId="0" borderId="25" xfId="60" applyNumberFormat="1" applyFont="1" applyFill="1" applyBorder="1" applyAlignment="1">
      <alignment horizontal="center"/>
    </xf>
    <xf numFmtId="4" fontId="34" fillId="0" borderId="32" xfId="60" applyNumberFormat="1" applyFont="1" applyFill="1" applyBorder="1" applyAlignment="1">
      <alignment horizontal="center"/>
    </xf>
    <xf numFmtId="4" fontId="34" fillId="0" borderId="11" xfId="60" applyNumberFormat="1" applyFont="1" applyFill="1" applyBorder="1" applyAlignment="1">
      <alignment horizontal="center"/>
    </xf>
    <xf numFmtId="4" fontId="34" fillId="0" borderId="12" xfId="6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0" borderId="13" xfId="93" applyFont="1" applyFill="1" applyBorder="1" applyAlignment="1">
      <alignment horizontal="center" vertical="top" wrapText="1"/>
      <protection/>
    </xf>
    <xf numFmtId="0" fontId="45" fillId="20" borderId="24" xfId="93" applyFont="1" applyFill="1" applyBorder="1" applyAlignment="1">
      <alignment horizontal="center" vertical="top"/>
      <protection/>
    </xf>
    <xf numFmtId="0" fontId="45" fillId="20" borderId="32" xfId="93" applyFont="1" applyFill="1" applyBorder="1" applyAlignment="1">
      <alignment horizontal="center" vertical="top"/>
      <protection/>
    </xf>
    <xf numFmtId="3" fontId="49" fillId="0" borderId="16" xfId="60" applyNumberFormat="1" applyFont="1" applyFill="1" applyBorder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3.3" xfId="75"/>
    <cellStyle name="Normal_revise_publi ปีงปม49" xfId="76"/>
    <cellStyle name="Normal_Sheet2" xfId="77"/>
    <cellStyle name="Normal_ผลงานตีพิมพ์ (2)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 2" xfId="92"/>
    <cellStyle name="ปกติ_570 CO 50" xfId="93"/>
    <cellStyle name="ปกติ_send-50" xfId="94"/>
    <cellStyle name="ปกติ_มาตรฐาน 4 (29พค49)" xfId="95"/>
    <cellStyle name="ปกติ_มาตรฐาน 7 (30พค.49)" xfId="96"/>
    <cellStyle name="ปกติ_ส.ประกัน" xfId="97"/>
    <cellStyle name="ป้อนค่า" xfId="98"/>
    <cellStyle name="ปานกลาง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E23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32.00390625" style="6" customWidth="1"/>
    <col min="2" max="3" width="20.7109375" style="38" customWidth="1"/>
    <col min="4" max="4" width="23.28125" style="21" customWidth="1"/>
    <col min="32" max="16384" width="9.140625" style="6" customWidth="1"/>
  </cols>
  <sheetData>
    <row r="1" spans="1:31" s="3" customFormat="1" ht="24.75" customHeight="1">
      <c r="A1" s="1" t="s">
        <v>0</v>
      </c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4" ht="21.75" customHeight="1">
      <c r="A2" s="365" t="s">
        <v>1</v>
      </c>
      <c r="B2" s="4" t="s">
        <v>2</v>
      </c>
      <c r="C2" s="4" t="s">
        <v>2</v>
      </c>
      <c r="D2" s="5" t="s">
        <v>3</v>
      </c>
    </row>
    <row r="3" spans="1:4" ht="21">
      <c r="A3" s="366"/>
      <c r="B3" s="7" t="s">
        <v>4</v>
      </c>
      <c r="C3" s="7" t="s">
        <v>5</v>
      </c>
      <c r="D3" s="7" t="s">
        <v>6</v>
      </c>
    </row>
    <row r="4" spans="1:4" ht="21">
      <c r="A4" s="8" t="s">
        <v>7</v>
      </c>
      <c r="B4" s="9"/>
      <c r="C4" s="9"/>
      <c r="D4" s="10"/>
    </row>
    <row r="5" spans="1:4" ht="21">
      <c r="A5" s="11" t="s">
        <v>8</v>
      </c>
      <c r="B5" s="12"/>
      <c r="C5" s="12"/>
      <c r="D5" s="13"/>
    </row>
    <row r="6" spans="1:4" ht="21">
      <c r="A6" s="14" t="s">
        <v>9</v>
      </c>
      <c r="B6" s="15"/>
      <c r="C6" s="15"/>
      <c r="D6" s="16"/>
    </row>
    <row r="7" spans="1:31" s="17" customFormat="1" ht="21">
      <c r="A7" s="14" t="s">
        <v>10</v>
      </c>
      <c r="B7" s="15"/>
      <c r="C7" s="15"/>
      <c r="D7" s="1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21" customFormat="1" ht="21">
      <c r="A8" s="18" t="s">
        <v>11</v>
      </c>
      <c r="B8" s="237">
        <v>0</v>
      </c>
      <c r="C8" s="237">
        <v>0</v>
      </c>
      <c r="D8" s="238">
        <v>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" ht="21">
      <c r="A9" s="22" t="s">
        <v>12</v>
      </c>
      <c r="B9" s="23"/>
      <c r="C9" s="23"/>
      <c r="D9" s="24"/>
    </row>
    <row r="10" spans="1:31" s="28" customFormat="1" ht="21">
      <c r="A10" s="25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8" customFormat="1" ht="21">
      <c r="A11" s="25"/>
      <c r="B11" s="26"/>
      <c r="C11" s="29" t="s">
        <v>135</v>
      </c>
      <c r="D11" s="3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8" customFormat="1" ht="21">
      <c r="A12" s="25"/>
      <c r="B12" s="26"/>
      <c r="C12" s="31" t="s">
        <v>180</v>
      </c>
      <c r="D12" s="3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8" customFormat="1" ht="21">
      <c r="A13" s="25"/>
      <c r="B13" s="26"/>
      <c r="C13" s="33" t="s">
        <v>137</v>
      </c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" ht="21">
      <c r="A14" s="35" t="s">
        <v>13</v>
      </c>
      <c r="B14" s="36"/>
      <c r="C14" s="36"/>
      <c r="D14" s="37"/>
    </row>
    <row r="15" ht="21">
      <c r="A15" s="6" t="s">
        <v>14</v>
      </c>
    </row>
    <row r="16" ht="21">
      <c r="A16" s="6" t="s">
        <v>15</v>
      </c>
    </row>
    <row r="17" ht="21">
      <c r="A17" s="6" t="s">
        <v>16</v>
      </c>
    </row>
    <row r="18" ht="21">
      <c r="A18" s="6" t="s">
        <v>17</v>
      </c>
    </row>
    <row r="19" ht="21">
      <c r="A19" s="39" t="s">
        <v>18</v>
      </c>
    </row>
    <row r="20" ht="21">
      <c r="A20" s="40" t="s">
        <v>19</v>
      </c>
    </row>
    <row r="21" ht="21">
      <c r="A21" s="41" t="s">
        <v>20</v>
      </c>
    </row>
    <row r="22" ht="21">
      <c r="A22" s="42" t="s">
        <v>21</v>
      </c>
    </row>
    <row r="23" ht="21">
      <c r="A23" s="42" t="s">
        <v>22</v>
      </c>
    </row>
  </sheetData>
  <mergeCells count="1">
    <mergeCell ref="A2:A3"/>
  </mergeCells>
  <printOptions horizontalCentered="1"/>
  <pageMargins left="0.5511811023622047" right="0.31496062992125984" top="0.5905511811023623" bottom="0.35433070866141736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N12"/>
  <sheetViews>
    <sheetView view="pageBreakPreview" zoomScale="85" zoomScaleSheetLayoutView="85" workbookViewId="0" topLeftCell="A1">
      <selection activeCell="F19" sqref="F19"/>
    </sheetView>
  </sheetViews>
  <sheetFormatPr defaultColWidth="9.140625" defaultRowHeight="12.75"/>
  <cols>
    <col min="1" max="1" width="6.421875" style="44" customWidth="1"/>
    <col min="2" max="2" width="9.421875" style="44" customWidth="1"/>
    <col min="3" max="3" width="7.7109375" style="44" customWidth="1"/>
    <col min="4" max="4" width="8.8515625" style="44" customWidth="1"/>
    <col min="5" max="7" width="5.8515625" style="44" customWidth="1"/>
    <col min="8" max="8" width="7.7109375" style="44" customWidth="1"/>
    <col min="9" max="9" width="10.57421875" style="44" customWidth="1"/>
    <col min="10" max="10" width="32.421875" style="44" customWidth="1"/>
    <col min="11" max="11" width="16.00390625" style="44" customWidth="1"/>
    <col min="12" max="12" width="9.8515625" style="44" customWidth="1"/>
    <col min="13" max="13" width="12.140625" style="44" customWidth="1"/>
    <col min="14" max="14" width="7.7109375" style="44" customWidth="1"/>
    <col min="15" max="16384" width="9.140625" style="44" customWidth="1"/>
  </cols>
  <sheetData>
    <row r="1" spans="1:8" ht="21">
      <c r="A1" s="43" t="s">
        <v>181</v>
      </c>
      <c r="B1" s="43"/>
      <c r="C1" s="43"/>
      <c r="D1" s="43"/>
      <c r="E1" s="43"/>
      <c r="F1" s="43"/>
      <c r="G1" s="43"/>
      <c r="H1" s="43"/>
    </row>
    <row r="2" spans="1:8" ht="21.7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14" ht="21">
      <c r="A3" s="45" t="s">
        <v>24</v>
      </c>
      <c r="B3" s="46" t="s">
        <v>25</v>
      </c>
      <c r="C3" s="367" t="s">
        <v>26</v>
      </c>
      <c r="D3" s="368"/>
      <c r="E3" s="369" t="s">
        <v>27</v>
      </c>
      <c r="F3" s="370"/>
      <c r="G3" s="370"/>
      <c r="H3" s="371"/>
      <c r="I3" s="45" t="s">
        <v>28</v>
      </c>
      <c r="J3" s="45" t="s">
        <v>29</v>
      </c>
      <c r="K3" s="45" t="s">
        <v>30</v>
      </c>
      <c r="L3" s="47" t="s">
        <v>31</v>
      </c>
      <c r="M3" s="47" t="s">
        <v>32</v>
      </c>
      <c r="N3" s="47" t="s">
        <v>13</v>
      </c>
    </row>
    <row r="4" spans="1:14" ht="21">
      <c r="A4" s="48"/>
      <c r="B4" s="49"/>
      <c r="C4" s="50"/>
      <c r="D4" s="51"/>
      <c r="E4" s="52" t="s">
        <v>176</v>
      </c>
      <c r="F4" s="52" t="s">
        <v>177</v>
      </c>
      <c r="G4" s="52" t="s">
        <v>178</v>
      </c>
      <c r="H4" s="52" t="s">
        <v>33</v>
      </c>
      <c r="I4" s="53" t="s">
        <v>34</v>
      </c>
      <c r="J4" s="53" t="s">
        <v>35</v>
      </c>
      <c r="K4" s="53" t="s">
        <v>36</v>
      </c>
      <c r="L4" s="54"/>
      <c r="M4" s="55" t="s">
        <v>37</v>
      </c>
      <c r="N4" s="54"/>
    </row>
    <row r="5" spans="1:14" ht="42" hidden="1">
      <c r="A5" s="56">
        <v>1</v>
      </c>
      <c r="B5" s="57">
        <v>4653002</v>
      </c>
      <c r="C5" s="57" t="s">
        <v>38</v>
      </c>
      <c r="D5" s="58" t="s">
        <v>39</v>
      </c>
      <c r="E5" s="58"/>
      <c r="F5" s="58"/>
      <c r="G5" s="59" t="s">
        <v>40</v>
      </c>
      <c r="H5" s="58"/>
      <c r="I5" s="60" t="s">
        <v>41</v>
      </c>
      <c r="J5" s="61" t="s">
        <v>42</v>
      </c>
      <c r="K5" s="60" t="s">
        <v>43</v>
      </c>
      <c r="L5" s="62"/>
      <c r="M5" s="62" t="s">
        <v>43</v>
      </c>
      <c r="N5" s="63"/>
    </row>
    <row r="6" spans="1:14" ht="42" hidden="1">
      <c r="A6" s="64">
        <v>2</v>
      </c>
      <c r="B6" s="65">
        <v>4553003</v>
      </c>
      <c r="C6" s="65" t="s">
        <v>44</v>
      </c>
      <c r="D6" s="66" t="s">
        <v>45</v>
      </c>
      <c r="E6" s="66"/>
      <c r="F6" s="66"/>
      <c r="G6" s="67" t="s">
        <v>40</v>
      </c>
      <c r="H6" s="66"/>
      <c r="I6" s="68" t="s">
        <v>41</v>
      </c>
      <c r="J6" s="69" t="s">
        <v>46</v>
      </c>
      <c r="K6" s="68" t="s">
        <v>43</v>
      </c>
      <c r="L6" s="70"/>
      <c r="M6" s="62" t="s">
        <v>43</v>
      </c>
      <c r="N6" s="71"/>
    </row>
    <row r="7" spans="1:14" ht="42" hidden="1">
      <c r="A7" s="56">
        <v>3</v>
      </c>
      <c r="B7" s="65">
        <v>4852036</v>
      </c>
      <c r="C7" s="65" t="s">
        <v>47</v>
      </c>
      <c r="D7" s="66" t="s">
        <v>48</v>
      </c>
      <c r="E7" s="66"/>
      <c r="F7" s="67" t="s">
        <v>40</v>
      </c>
      <c r="G7" s="66"/>
      <c r="H7" s="66"/>
      <c r="I7" s="68" t="s">
        <v>41</v>
      </c>
      <c r="J7" s="69" t="s">
        <v>42</v>
      </c>
      <c r="K7" s="68" t="s">
        <v>43</v>
      </c>
      <c r="L7" s="70"/>
      <c r="M7" s="62" t="s">
        <v>43</v>
      </c>
      <c r="N7" s="71"/>
    </row>
    <row r="8" spans="1:14" ht="42" hidden="1">
      <c r="A8" s="64">
        <v>4</v>
      </c>
      <c r="B8" s="65">
        <v>4852030</v>
      </c>
      <c r="C8" s="65" t="s">
        <v>49</v>
      </c>
      <c r="D8" s="66" t="s">
        <v>50</v>
      </c>
      <c r="E8" s="66"/>
      <c r="F8" s="67" t="s">
        <v>40</v>
      </c>
      <c r="G8" s="66"/>
      <c r="H8" s="66"/>
      <c r="I8" s="68" t="s">
        <v>41</v>
      </c>
      <c r="J8" s="69" t="s">
        <v>42</v>
      </c>
      <c r="K8" s="68" t="s">
        <v>43</v>
      </c>
      <c r="L8" s="70"/>
      <c r="M8" s="62" t="s">
        <v>43</v>
      </c>
      <c r="N8" s="71"/>
    </row>
    <row r="9" spans="1:14" s="245" customFormat="1" ht="21" customHeight="1">
      <c r="A9" s="239"/>
      <c r="B9" s="240"/>
      <c r="C9" s="241"/>
      <c r="D9" s="242"/>
      <c r="E9" s="239"/>
      <c r="F9" s="239"/>
      <c r="G9" s="239"/>
      <c r="H9" s="239"/>
      <c r="I9" s="243"/>
      <c r="J9" s="239"/>
      <c r="K9" s="239"/>
      <c r="L9" s="73"/>
      <c r="M9" s="73"/>
      <c r="N9" s="244"/>
    </row>
    <row r="10" spans="1:14" s="245" customFormat="1" ht="21" customHeight="1">
      <c r="A10" s="239"/>
      <c r="B10" s="246"/>
      <c r="C10" s="247"/>
      <c r="D10" s="248"/>
      <c r="E10" s="239"/>
      <c r="F10" s="239"/>
      <c r="G10" s="239"/>
      <c r="H10" s="239"/>
      <c r="I10" s="249"/>
      <c r="J10" s="73"/>
      <c r="K10" s="239"/>
      <c r="L10" s="73"/>
      <c r="M10" s="73"/>
      <c r="N10" s="244"/>
    </row>
    <row r="11" spans="1:14" s="245" customFormat="1" ht="21" customHeight="1">
      <c r="A11" s="239"/>
      <c r="B11" s="73"/>
      <c r="C11" s="72"/>
      <c r="D11" s="250"/>
      <c r="E11" s="73"/>
      <c r="F11" s="73"/>
      <c r="G11" s="239"/>
      <c r="H11" s="239"/>
      <c r="I11" s="251"/>
      <c r="J11" s="73"/>
      <c r="K11" s="73"/>
      <c r="L11" s="239"/>
      <c r="M11" s="73"/>
      <c r="N11" s="244"/>
    </row>
    <row r="12" spans="1:14" s="245" customFormat="1" ht="21" customHeight="1">
      <c r="A12" s="239"/>
      <c r="B12" s="252"/>
      <c r="C12" s="72"/>
      <c r="D12" s="250"/>
      <c r="E12" s="73"/>
      <c r="F12" s="73"/>
      <c r="G12" s="239"/>
      <c r="H12" s="239"/>
      <c r="I12" s="251"/>
      <c r="J12" s="73"/>
      <c r="K12" s="73"/>
      <c r="L12" s="239"/>
      <c r="M12" s="73"/>
      <c r="N12" s="244"/>
    </row>
  </sheetData>
  <mergeCells count="2">
    <mergeCell ref="C3:D3"/>
    <mergeCell ref="E3:H3"/>
  </mergeCells>
  <printOptions horizontalCentered="1"/>
  <pageMargins left="0.5511811023622047" right="0.35433070866141736" top="0.7874015748031497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AK29"/>
  <sheetViews>
    <sheetView view="pageBreakPreview" zoomScaleSheetLayoutView="100" workbookViewId="0" topLeftCell="E10">
      <selection activeCell="D14" sqref="D14"/>
    </sheetView>
  </sheetViews>
  <sheetFormatPr defaultColWidth="9.140625" defaultRowHeight="12.75"/>
  <cols>
    <col min="1" max="1" width="46.140625" style="103" customWidth="1"/>
    <col min="2" max="6" width="46.140625" style="0" customWidth="1"/>
    <col min="38" max="16384" width="9.140625" style="81" customWidth="1"/>
  </cols>
  <sheetData>
    <row r="1" spans="1:37" s="76" customFormat="1" ht="21" customHeight="1">
      <c r="A1" s="220" t="s">
        <v>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78" customFormat="1" ht="23.25" customHeight="1">
      <c r="A2" s="43" t="s">
        <v>23</v>
      </c>
      <c r="B2" s="77" t="s">
        <v>182</v>
      </c>
      <c r="C2" s="77" t="s">
        <v>333</v>
      </c>
      <c r="D2" s="77" t="s">
        <v>342</v>
      </c>
      <c r="E2" s="77" t="s">
        <v>351</v>
      </c>
      <c r="F2" s="77" t="s">
        <v>352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6" ht="20.25" customHeight="1">
      <c r="A3" s="79" t="s">
        <v>53</v>
      </c>
      <c r="B3" s="80" t="s">
        <v>54</v>
      </c>
      <c r="C3" s="80" t="s">
        <v>54</v>
      </c>
      <c r="D3" s="80" t="s">
        <v>54</v>
      </c>
      <c r="E3" s="80" t="s">
        <v>54</v>
      </c>
      <c r="F3" s="80" t="s">
        <v>54</v>
      </c>
    </row>
    <row r="4" spans="1:37" s="84" customFormat="1" ht="21">
      <c r="A4" s="82" t="s">
        <v>55</v>
      </c>
      <c r="B4" s="83" t="s">
        <v>55</v>
      </c>
      <c r="C4" s="83" t="s">
        <v>55</v>
      </c>
      <c r="D4" s="83" t="s">
        <v>55</v>
      </c>
      <c r="E4" s="83" t="s">
        <v>55</v>
      </c>
      <c r="F4" s="83" t="s">
        <v>55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18" customFormat="1" ht="41.25" customHeight="1">
      <c r="A5" s="345" t="s">
        <v>56</v>
      </c>
      <c r="B5" s="346" t="s">
        <v>183</v>
      </c>
      <c r="C5" s="346" t="s">
        <v>334</v>
      </c>
      <c r="D5" s="86" t="s">
        <v>343</v>
      </c>
      <c r="E5" s="372" t="s">
        <v>354</v>
      </c>
      <c r="F5" s="346" t="s">
        <v>361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</row>
    <row r="6" spans="1:37" s="347" customFormat="1" ht="39" customHeight="1">
      <c r="A6" s="348"/>
      <c r="B6" s="349"/>
      <c r="C6" s="349"/>
      <c r="D6" s="350" t="s">
        <v>344</v>
      </c>
      <c r="E6" s="373"/>
      <c r="F6" s="349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</row>
    <row r="7" spans="1:37" s="319" customFormat="1" ht="21">
      <c r="A7" s="82" t="s">
        <v>57</v>
      </c>
      <c r="B7" s="83" t="s">
        <v>57</v>
      </c>
      <c r="C7" s="83" t="s">
        <v>57</v>
      </c>
      <c r="D7" s="83" t="s">
        <v>57</v>
      </c>
      <c r="E7" s="83" t="s">
        <v>57</v>
      </c>
      <c r="F7" s="83" t="s">
        <v>57</v>
      </c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</row>
    <row r="8" spans="1:37" s="318" customFormat="1" ht="79.5" customHeight="1">
      <c r="A8" s="85" t="s">
        <v>58</v>
      </c>
      <c r="B8" s="86" t="s">
        <v>353</v>
      </c>
      <c r="C8" s="86" t="s">
        <v>335</v>
      </c>
      <c r="D8" s="86" t="s">
        <v>345</v>
      </c>
      <c r="E8" s="86" t="s">
        <v>355</v>
      </c>
      <c r="F8" s="86" t="s">
        <v>362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</row>
    <row r="9" spans="1:37" s="319" customFormat="1" ht="21">
      <c r="A9" s="82" t="s">
        <v>59</v>
      </c>
      <c r="B9" s="83" t="s">
        <v>59</v>
      </c>
      <c r="C9" s="83" t="s">
        <v>59</v>
      </c>
      <c r="D9" s="83" t="s">
        <v>59</v>
      </c>
      <c r="E9" s="83" t="s">
        <v>59</v>
      </c>
      <c r="F9" s="83" t="s">
        <v>59</v>
      </c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</row>
    <row r="10" spans="1:37" s="320" customFormat="1" ht="79.5" customHeight="1">
      <c r="A10" s="85" t="s">
        <v>60</v>
      </c>
      <c r="B10" s="86" t="s">
        <v>184</v>
      </c>
      <c r="C10" s="86" t="s">
        <v>336</v>
      </c>
      <c r="D10" s="86" t="s">
        <v>346</v>
      </c>
      <c r="E10" s="86" t="s">
        <v>356</v>
      </c>
      <c r="F10" s="86" t="s">
        <v>363</v>
      </c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</row>
    <row r="11" spans="1:37" s="321" customFormat="1" ht="21">
      <c r="A11" s="89" t="s">
        <v>61</v>
      </c>
      <c r="B11" s="90" t="s">
        <v>61</v>
      </c>
      <c r="C11" s="90" t="s">
        <v>61</v>
      </c>
      <c r="D11" s="90" t="s">
        <v>61</v>
      </c>
      <c r="E11" s="90" t="s">
        <v>61</v>
      </c>
      <c r="F11" s="90" t="s">
        <v>61</v>
      </c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</row>
    <row r="12" spans="1:37" s="318" customFormat="1" ht="84">
      <c r="A12" s="85" t="s">
        <v>62</v>
      </c>
      <c r="B12" s="86" t="s">
        <v>184</v>
      </c>
      <c r="C12" s="86" t="s">
        <v>337</v>
      </c>
      <c r="D12" s="86" t="s">
        <v>347</v>
      </c>
      <c r="E12" s="86" t="s">
        <v>357</v>
      </c>
      <c r="F12" s="86" t="s">
        <v>364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</row>
    <row r="13" spans="1:37" s="88" customFormat="1" ht="21">
      <c r="A13" s="82" t="s">
        <v>63</v>
      </c>
      <c r="B13" s="83" t="s">
        <v>63</v>
      </c>
      <c r="C13" s="83" t="s">
        <v>63</v>
      </c>
      <c r="D13" s="83" t="s">
        <v>63</v>
      </c>
      <c r="E13" s="83" t="s">
        <v>63</v>
      </c>
      <c r="F13" s="83" t="s">
        <v>63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7" customFormat="1" ht="38.25" customHeight="1">
      <c r="A14" s="91" t="s">
        <v>64</v>
      </c>
      <c r="B14" s="92" t="s">
        <v>65</v>
      </c>
      <c r="C14" s="92" t="s">
        <v>338</v>
      </c>
      <c r="D14" s="351"/>
      <c r="E14" s="92" t="s">
        <v>358</v>
      </c>
      <c r="F14" s="92" t="s">
        <v>365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5" customFormat="1" ht="19.5" customHeight="1">
      <c r="A15" s="93"/>
      <c r="B15" s="96" t="s">
        <v>185</v>
      </c>
      <c r="C15" s="29" t="s">
        <v>339</v>
      </c>
      <c r="D15" s="96" t="s">
        <v>348</v>
      </c>
      <c r="E15" s="96" t="s">
        <v>359</v>
      </c>
      <c r="F15" s="96" t="s">
        <v>366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5" customFormat="1" ht="18.75" customHeight="1">
      <c r="A16" s="93"/>
      <c r="B16" s="97" t="s">
        <v>186</v>
      </c>
      <c r="C16" s="31" t="s">
        <v>340</v>
      </c>
      <c r="D16" s="97" t="s">
        <v>349</v>
      </c>
      <c r="E16" s="97" t="s">
        <v>368</v>
      </c>
      <c r="F16" s="97" t="s">
        <v>369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5" customFormat="1" ht="18.75" customHeight="1">
      <c r="A17" s="98" t="s">
        <v>13</v>
      </c>
      <c r="B17" s="99" t="s">
        <v>187</v>
      </c>
      <c r="C17" s="33" t="s">
        <v>341</v>
      </c>
      <c r="D17" s="99" t="s">
        <v>350</v>
      </c>
      <c r="E17" s="99" t="s">
        <v>360</v>
      </c>
      <c r="F17" s="99" t="s">
        <v>367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53" customFormat="1" ht="18.75">
      <c r="A18" s="352" t="s">
        <v>66</v>
      </c>
      <c r="B18" s="353"/>
      <c r="C18" s="353"/>
      <c r="D18" s="353"/>
      <c r="E18" s="352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</row>
    <row r="19" spans="1:37" s="253" customFormat="1" ht="21" customHeight="1">
      <c r="A19" s="354" t="s">
        <v>67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</row>
    <row r="20" spans="1:37" s="253" customFormat="1" ht="18.75">
      <c r="A20" s="355" t="s">
        <v>68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</row>
    <row r="21" spans="1:37" s="253" customFormat="1" ht="21" customHeight="1">
      <c r="A21" s="355" t="s">
        <v>69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</row>
    <row r="22" spans="1:37" s="253" customFormat="1" ht="21" customHeight="1">
      <c r="A22" s="355" t="s">
        <v>70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</row>
    <row r="23" spans="1:37" s="253" customFormat="1" ht="21" customHeight="1">
      <c r="A23" s="355" t="s">
        <v>71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</row>
    <row r="24" spans="1:37" s="253" customFormat="1" ht="21" customHeight="1">
      <c r="A24" s="355" t="s">
        <v>72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</row>
    <row r="25" spans="1:37" s="253" customFormat="1" ht="21" customHeight="1">
      <c r="A25" s="355" t="s">
        <v>73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</row>
    <row r="26" spans="1:37" s="253" customFormat="1" ht="21" customHeight="1">
      <c r="A26" s="355" t="s">
        <v>74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</row>
    <row r="27" spans="1:37" s="253" customFormat="1" ht="21" customHeight="1">
      <c r="A27" s="356" t="s">
        <v>20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</row>
    <row r="28" spans="1:37" s="253" customFormat="1" ht="18.75">
      <c r="A28" s="357" t="s">
        <v>75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</row>
    <row r="29" spans="1:37" s="358" customFormat="1" ht="18.75">
      <c r="A29" s="357" t="s">
        <v>76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</row>
  </sheetData>
  <mergeCells count="1">
    <mergeCell ref="E5:E6"/>
  </mergeCells>
  <printOptions horizontalCentered="1"/>
  <pageMargins left="0.5511811023622047" right="0.35433070866141736" top="0.5511811023622047" bottom="0.4330708661417323" header="0.44" footer="0.41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AL47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6.140625" style="42" customWidth="1"/>
    <col min="2" max="2" width="43.7109375" style="42" customWidth="1"/>
    <col min="3" max="36" width="9.140625" style="107" customWidth="1"/>
    <col min="37" max="16384" width="9.140625" style="42" customWidth="1"/>
  </cols>
  <sheetData>
    <row r="1" spans="1:36" s="105" customFormat="1" ht="21" customHeight="1">
      <c r="A1" s="374" t="s">
        <v>77</v>
      </c>
      <c r="B1" s="37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2" ht="21">
      <c r="A2" s="375" t="s">
        <v>1</v>
      </c>
      <c r="B2" s="106"/>
    </row>
    <row r="3" spans="1:2" ht="22.5" customHeight="1">
      <c r="A3" s="376"/>
      <c r="B3" s="108" t="s">
        <v>78</v>
      </c>
    </row>
    <row r="4" spans="1:36" s="112" customFormat="1" ht="21">
      <c r="A4" s="109" t="s">
        <v>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2" ht="21">
      <c r="A5" s="113" t="s">
        <v>8</v>
      </c>
      <c r="B5" s="114"/>
    </row>
    <row r="6" spans="1:2" ht="21">
      <c r="A6" s="115" t="s">
        <v>9</v>
      </c>
      <c r="B6" s="116"/>
    </row>
    <row r="7" spans="1:2" ht="21">
      <c r="A7" s="115" t="s">
        <v>10</v>
      </c>
      <c r="B7" s="116"/>
    </row>
    <row r="8" spans="1:36" s="112" customFormat="1" ht="21">
      <c r="A8" s="117" t="s">
        <v>11</v>
      </c>
      <c r="B8" s="254">
        <v>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1:2" ht="21">
      <c r="A9" s="118" t="s">
        <v>12</v>
      </c>
      <c r="B9" s="119"/>
    </row>
    <row r="10" spans="1:38" s="95" customFormat="1" ht="21">
      <c r="A10" s="93"/>
      <c r="B10" s="94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95" customFormat="1" ht="21">
      <c r="A11" s="93"/>
      <c r="B11" s="25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95" customFormat="1" ht="21">
      <c r="A12" s="93"/>
      <c r="B12" s="25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95" customFormat="1" ht="21">
      <c r="A13" s="93"/>
      <c r="B13" s="25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102" customFormat="1" ht="21">
      <c r="A14" s="98" t="s">
        <v>13</v>
      </c>
      <c r="B14" s="10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102" customFormat="1" ht="21" customHeight="1">
      <c r="A15" s="100" t="s">
        <v>66</v>
      </c>
      <c r="B15" s="10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" ht="21">
      <c r="A16" s="41" t="s">
        <v>20</v>
      </c>
      <c r="B16" s="120"/>
      <c r="C16" s="120"/>
    </row>
    <row r="17" ht="21">
      <c r="A17" s="42" t="s">
        <v>75</v>
      </c>
    </row>
    <row r="18" ht="21">
      <c r="A18" s="42" t="s">
        <v>76</v>
      </c>
    </row>
    <row r="47" ht="21">
      <c r="A47" s="112"/>
    </row>
  </sheetData>
  <mergeCells count="2">
    <mergeCell ref="A1:B1"/>
    <mergeCell ref="A2:A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AO24"/>
  <sheetViews>
    <sheetView view="pageBreakPreview" zoomScale="110" zoomScaleSheetLayoutView="110" workbookViewId="0" topLeftCell="A7">
      <selection activeCell="A13" sqref="A13"/>
    </sheetView>
  </sheetViews>
  <sheetFormatPr defaultColWidth="9.140625" defaultRowHeight="12.75"/>
  <cols>
    <col min="1" max="1" width="22.7109375" style="17" customWidth="1"/>
    <col min="2" max="2" width="15.28125" style="17" customWidth="1"/>
    <col min="3" max="3" width="15.421875" style="17" customWidth="1"/>
    <col min="4" max="4" width="15.140625" style="161" customWidth="1"/>
    <col min="5" max="5" width="16.421875" style="161" customWidth="1"/>
    <col min="6" max="6" width="7.140625" style="161" customWidth="1"/>
    <col min="7" max="10" width="10.00390625" style="161" customWidth="1"/>
    <col min="11" max="11" width="8.00390625" style="161" customWidth="1"/>
    <col min="12" max="12" width="12.421875" style="161" customWidth="1"/>
    <col min="42" max="16384" width="9.140625" style="17" customWidth="1"/>
  </cols>
  <sheetData>
    <row r="1" spans="1:41" s="123" customFormat="1" ht="21">
      <c r="A1" s="121" t="s">
        <v>79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126" customFormat="1" ht="21.75" customHeight="1">
      <c r="A2" s="377" t="s">
        <v>1</v>
      </c>
      <c r="B2" s="380" t="s">
        <v>80</v>
      </c>
      <c r="C2" s="381"/>
      <c r="D2" s="381"/>
      <c r="E2" s="381"/>
      <c r="F2" s="382"/>
      <c r="G2" s="383" t="s">
        <v>81</v>
      </c>
      <c r="H2" s="384"/>
      <c r="I2" s="384"/>
      <c r="J2" s="384"/>
      <c r="K2" s="385"/>
      <c r="L2" s="124" t="s">
        <v>82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</row>
    <row r="3" spans="1:41" s="126" customFormat="1" ht="27.75" customHeight="1">
      <c r="A3" s="378"/>
      <c r="B3" s="127" t="s">
        <v>83</v>
      </c>
      <c r="C3" s="127" t="s">
        <v>84</v>
      </c>
      <c r="D3" s="127" t="s">
        <v>85</v>
      </c>
      <c r="E3" s="127" t="s">
        <v>86</v>
      </c>
      <c r="F3" s="377" t="s">
        <v>87</v>
      </c>
      <c r="G3" s="128" t="s">
        <v>88</v>
      </c>
      <c r="H3" s="128" t="s">
        <v>88</v>
      </c>
      <c r="I3" s="128" t="s">
        <v>89</v>
      </c>
      <c r="J3" s="128" t="s">
        <v>89</v>
      </c>
      <c r="K3" s="386" t="s">
        <v>87</v>
      </c>
      <c r="L3" s="128" t="s">
        <v>90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s="126" customFormat="1" ht="29.25" customHeight="1">
      <c r="A4" s="379"/>
      <c r="B4" s="129" t="s">
        <v>188</v>
      </c>
      <c r="C4" s="129" t="s">
        <v>91</v>
      </c>
      <c r="D4" s="129" t="s">
        <v>92</v>
      </c>
      <c r="E4" s="129" t="s">
        <v>93</v>
      </c>
      <c r="F4" s="379"/>
      <c r="G4" s="129" t="s">
        <v>94</v>
      </c>
      <c r="H4" s="129" t="s">
        <v>95</v>
      </c>
      <c r="I4" s="129" t="s">
        <v>96</v>
      </c>
      <c r="J4" s="129" t="s">
        <v>97</v>
      </c>
      <c r="K4" s="387"/>
      <c r="L4" s="130" t="s">
        <v>98</v>
      </c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</row>
    <row r="5" spans="1:41" s="134" customFormat="1" ht="21">
      <c r="A5" s="131" t="s">
        <v>7</v>
      </c>
      <c r="B5" s="131"/>
      <c r="C5" s="131"/>
      <c r="D5" s="132"/>
      <c r="E5" s="132"/>
      <c r="F5" s="132"/>
      <c r="G5" s="133"/>
      <c r="H5" s="133"/>
      <c r="I5" s="132"/>
      <c r="J5" s="132"/>
      <c r="K5" s="133"/>
      <c r="L5" s="13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38" customFormat="1" ht="21">
      <c r="A6" s="135" t="s">
        <v>8</v>
      </c>
      <c r="B6" s="135"/>
      <c r="C6" s="135"/>
      <c r="D6" s="136"/>
      <c r="E6" s="136"/>
      <c r="F6" s="136"/>
      <c r="G6" s="137"/>
      <c r="H6" s="137"/>
      <c r="I6" s="136"/>
      <c r="J6" s="136"/>
      <c r="K6" s="137"/>
      <c r="L6" s="13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38" customFormat="1" ht="21">
      <c r="A7" s="139" t="s">
        <v>9</v>
      </c>
      <c r="B7" s="139"/>
      <c r="C7" s="139"/>
      <c r="D7" s="140"/>
      <c r="E7" s="140"/>
      <c r="F7" s="140"/>
      <c r="G7" s="141"/>
      <c r="H7" s="141"/>
      <c r="I7" s="140"/>
      <c r="J7" s="140"/>
      <c r="K7" s="141"/>
      <c r="L7" s="14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38" customFormat="1" ht="21">
      <c r="A8" s="139" t="s">
        <v>10</v>
      </c>
      <c r="B8" s="142"/>
      <c r="C8" s="142"/>
      <c r="D8" s="143"/>
      <c r="E8" s="143"/>
      <c r="F8" s="143"/>
      <c r="G8" s="141"/>
      <c r="H8" s="141"/>
      <c r="I8" s="140"/>
      <c r="J8" s="140"/>
      <c r="K8" s="141"/>
      <c r="L8" s="14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45" customFormat="1" ht="21">
      <c r="A9" s="144" t="s">
        <v>11</v>
      </c>
      <c r="B9" s="256">
        <v>32</v>
      </c>
      <c r="C9" s="256">
        <v>142</v>
      </c>
      <c r="D9" s="257" t="s">
        <v>41</v>
      </c>
      <c r="E9" s="257" t="s">
        <v>41</v>
      </c>
      <c r="F9" s="400">
        <f>SUM(B9:E9)</f>
        <v>174</v>
      </c>
      <c r="G9" s="258">
        <v>31</v>
      </c>
      <c r="H9" s="258">
        <v>138</v>
      </c>
      <c r="I9" s="257" t="s">
        <v>41</v>
      </c>
      <c r="J9" s="257" t="s">
        <v>41</v>
      </c>
      <c r="K9" s="258">
        <f>SUM(G9:J9)</f>
        <v>169</v>
      </c>
      <c r="L9" s="259">
        <f>K9/F9*100</f>
        <v>97.12643678160919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138" customFormat="1" ht="21">
      <c r="A10" s="146" t="s">
        <v>12</v>
      </c>
      <c r="B10" s="146"/>
      <c r="C10" s="146"/>
      <c r="D10" s="147"/>
      <c r="E10" s="147"/>
      <c r="F10" s="147"/>
      <c r="G10" s="148"/>
      <c r="H10" s="148"/>
      <c r="I10" s="147"/>
      <c r="J10" s="147"/>
      <c r="K10" s="148"/>
      <c r="L10" s="14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21">
      <c r="A11" s="149"/>
      <c r="B11" s="149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21">
      <c r="A12" s="266"/>
      <c r="B12" s="149"/>
      <c r="C12" s="149"/>
      <c r="D12" s="150"/>
      <c r="E12" s="150"/>
      <c r="F12" s="150"/>
      <c r="G12" s="150"/>
      <c r="H12" s="29" t="s">
        <v>99</v>
      </c>
      <c r="I12" s="151"/>
      <c r="J12" s="152"/>
      <c r="K12" s="15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7"/>
      <c r="AN12" s="17"/>
      <c r="AO12" s="17"/>
    </row>
    <row r="13" spans="1:41" ht="21">
      <c r="A13" s="266"/>
      <c r="B13" s="149"/>
      <c r="C13" s="149"/>
      <c r="D13" s="150"/>
      <c r="E13" s="150"/>
      <c r="F13" s="150"/>
      <c r="G13" s="150"/>
      <c r="H13" s="31" t="s">
        <v>189</v>
      </c>
      <c r="I13" s="150"/>
      <c r="J13" s="154"/>
      <c r="K13" s="15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7"/>
      <c r="AN13" s="17"/>
      <c r="AO13" s="17"/>
    </row>
    <row r="14" spans="1:41" ht="21">
      <c r="A14" s="149"/>
      <c r="B14" s="149"/>
      <c r="C14" s="149"/>
      <c r="D14" s="150"/>
      <c r="E14" s="150"/>
      <c r="F14" s="150"/>
      <c r="G14" s="150"/>
      <c r="H14" s="33" t="s">
        <v>179</v>
      </c>
      <c r="I14" s="156"/>
      <c r="J14" s="157"/>
      <c r="K14" s="158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17"/>
      <c r="AN14" s="17"/>
      <c r="AO14" s="17"/>
    </row>
    <row r="15" spans="1:12" ht="21">
      <c r="A15" s="159" t="s">
        <v>13</v>
      </c>
      <c r="B15" s="159"/>
      <c r="C15" s="159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21">
      <c r="A16" s="17" t="s">
        <v>100</v>
      </c>
      <c r="D16" s="160"/>
      <c r="E16" s="160"/>
      <c r="F16" s="160"/>
      <c r="G16" s="160"/>
      <c r="H16" s="160"/>
      <c r="I16" s="160"/>
      <c r="J16" s="160"/>
      <c r="K16" s="160"/>
      <c r="L16" s="160"/>
    </row>
    <row r="17" spans="4:12" ht="21"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21">
      <c r="A18" s="41" t="s">
        <v>20</v>
      </c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 ht="21">
      <c r="A19" s="6" t="s">
        <v>75</v>
      </c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21">
      <c r="A20" s="6" t="s">
        <v>101</v>
      </c>
      <c r="D20" s="160"/>
      <c r="E20" s="160"/>
      <c r="F20" s="160"/>
      <c r="G20" s="160"/>
      <c r="H20" s="160"/>
      <c r="I20" s="160"/>
      <c r="J20" s="160"/>
      <c r="K20" s="160"/>
      <c r="L20" s="160"/>
    </row>
    <row r="21" spans="4:12" ht="21">
      <c r="D21" s="160"/>
      <c r="E21" s="160"/>
      <c r="F21" s="160"/>
      <c r="G21" s="160"/>
      <c r="H21" s="160"/>
      <c r="I21" s="160"/>
      <c r="J21" s="160"/>
      <c r="K21" s="160"/>
      <c r="L21" s="160"/>
    </row>
    <row r="22" spans="4:12" ht="21">
      <c r="D22" s="160"/>
      <c r="E22" s="160"/>
      <c r="F22" s="160"/>
      <c r="G22" s="160"/>
      <c r="H22" s="160"/>
      <c r="I22" s="160"/>
      <c r="J22" s="160"/>
      <c r="K22" s="160"/>
      <c r="L22" s="160"/>
    </row>
    <row r="23" spans="4:12" ht="21">
      <c r="D23" s="160"/>
      <c r="E23" s="160"/>
      <c r="F23" s="160"/>
      <c r="G23" s="160"/>
      <c r="H23" s="160"/>
      <c r="I23" s="160"/>
      <c r="J23" s="160"/>
      <c r="K23" s="160"/>
      <c r="L23" s="160"/>
    </row>
    <row r="24" spans="4:12" ht="21">
      <c r="D24" s="160"/>
      <c r="E24" s="160"/>
      <c r="F24" s="160"/>
      <c r="G24" s="160"/>
      <c r="H24" s="160"/>
      <c r="I24" s="160"/>
      <c r="J24" s="160"/>
      <c r="K24" s="160"/>
      <c r="L24" s="160"/>
    </row>
  </sheetData>
  <mergeCells count="5">
    <mergeCell ref="A2:A4"/>
    <mergeCell ref="B2:F2"/>
    <mergeCell ref="G2:K2"/>
    <mergeCell ref="F3:F4"/>
    <mergeCell ref="K3:K4"/>
  </mergeCells>
  <printOptions horizontalCentered="1"/>
  <pageMargins left="0.25" right="0.18" top="0.5905511811023623" bottom="0.3937007874015748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Z19"/>
  <sheetViews>
    <sheetView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25.7109375" style="44" customWidth="1"/>
    <col min="2" max="2" width="18.57421875" style="44" customWidth="1"/>
    <col min="3" max="3" width="30.00390625" style="44" customWidth="1"/>
    <col min="4" max="4" width="31.57421875" style="44" customWidth="1"/>
    <col min="5" max="5" width="21.7109375" style="44" customWidth="1"/>
    <col min="6" max="16384" width="9.140625" style="44" customWidth="1"/>
  </cols>
  <sheetData>
    <row r="1" spans="1:26" ht="21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5" ht="21" customHeight="1">
      <c r="A2" s="394" t="s">
        <v>103</v>
      </c>
      <c r="B2" s="391" t="s">
        <v>104</v>
      </c>
      <c r="C2" s="391" t="s">
        <v>105</v>
      </c>
      <c r="D2" s="388" t="s">
        <v>106</v>
      </c>
      <c r="E2" s="388" t="s">
        <v>107</v>
      </c>
    </row>
    <row r="3" spans="1:5" ht="21" customHeight="1">
      <c r="A3" s="395"/>
      <c r="B3" s="392"/>
      <c r="C3" s="392"/>
      <c r="D3" s="389"/>
      <c r="E3" s="389"/>
    </row>
    <row r="4" spans="1:5" ht="21">
      <c r="A4" s="395"/>
      <c r="B4" s="393"/>
      <c r="C4" s="393"/>
      <c r="D4" s="390"/>
      <c r="E4" s="390"/>
    </row>
    <row r="5" spans="1:5" ht="21">
      <c r="A5" s="163" t="s">
        <v>108</v>
      </c>
      <c r="B5" s="163"/>
      <c r="C5" s="163"/>
      <c r="D5" s="163"/>
      <c r="E5" s="163"/>
    </row>
    <row r="6" spans="1:5" ht="21">
      <c r="A6" s="164" t="s">
        <v>8</v>
      </c>
      <c r="B6" s="164"/>
      <c r="C6" s="164"/>
      <c r="D6" s="165"/>
      <c r="E6" s="165"/>
    </row>
    <row r="7" spans="1:5" ht="21">
      <c r="A7" s="166" t="s">
        <v>9</v>
      </c>
      <c r="B7" s="166"/>
      <c r="C7" s="166"/>
      <c r="D7" s="167"/>
      <c r="E7" s="167"/>
    </row>
    <row r="8" spans="1:5" ht="21">
      <c r="A8" s="166" t="s">
        <v>10</v>
      </c>
      <c r="B8" s="166"/>
      <c r="C8" s="166"/>
      <c r="D8" s="167"/>
      <c r="E8" s="167"/>
    </row>
    <row r="9" spans="1:5" s="43" customFormat="1" ht="21">
      <c r="A9" s="168" t="s">
        <v>11</v>
      </c>
      <c r="B9" s="267">
        <v>65</v>
      </c>
      <c r="C9" s="267">
        <v>55</v>
      </c>
      <c r="D9" s="268">
        <v>49</v>
      </c>
      <c r="E9" s="269">
        <f>D9*100/C9</f>
        <v>89.0909090909091</v>
      </c>
    </row>
    <row r="10" spans="1:5" ht="21">
      <c r="A10" s="118" t="s">
        <v>12</v>
      </c>
      <c r="B10" s="118"/>
      <c r="C10" s="322"/>
      <c r="D10" s="323"/>
      <c r="E10" s="323"/>
    </row>
    <row r="11" spans="1:2" ht="21">
      <c r="A11" s="169"/>
      <c r="B11" s="169"/>
    </row>
    <row r="12" spans="1:5" s="171" customFormat="1" ht="20.25" customHeight="1">
      <c r="A12" s="75"/>
      <c r="B12" s="75"/>
      <c r="C12" s="44"/>
      <c r="D12" s="29" t="s">
        <v>190</v>
      </c>
      <c r="E12" s="170"/>
    </row>
    <row r="13" spans="1:5" s="171" customFormat="1" ht="19.5" customHeight="1">
      <c r="A13" s="75"/>
      <c r="B13" s="75"/>
      <c r="C13" s="44"/>
      <c r="D13" s="31" t="s">
        <v>191</v>
      </c>
      <c r="E13" s="74"/>
    </row>
    <row r="14" spans="1:5" ht="21">
      <c r="A14" s="41"/>
      <c r="B14" s="41"/>
      <c r="C14" s="172"/>
      <c r="D14" s="33" t="s">
        <v>192</v>
      </c>
      <c r="E14" s="173"/>
    </row>
    <row r="15" spans="1:5" ht="18" customHeight="1">
      <c r="A15" s="159" t="s">
        <v>13</v>
      </c>
      <c r="B15" s="42"/>
      <c r="C15" s="172"/>
      <c r="D15" s="172"/>
      <c r="E15" s="174"/>
    </row>
    <row r="16" spans="1:5" ht="21">
      <c r="A16" s="17" t="s">
        <v>109</v>
      </c>
      <c r="B16" s="42"/>
      <c r="C16" s="42"/>
      <c r="D16" s="42"/>
      <c r="E16" s="42"/>
    </row>
    <row r="17" ht="21">
      <c r="A17" s="41" t="s">
        <v>20</v>
      </c>
    </row>
    <row r="18" ht="21">
      <c r="A18" s="42" t="s">
        <v>75</v>
      </c>
    </row>
    <row r="19" ht="21">
      <c r="A19" s="42" t="s">
        <v>110</v>
      </c>
    </row>
  </sheetData>
  <mergeCells count="5">
    <mergeCell ref="E2:E4"/>
    <mergeCell ref="B2:B4"/>
    <mergeCell ref="A2:A4"/>
    <mergeCell ref="C2:C4"/>
    <mergeCell ref="D2:D4"/>
  </mergeCells>
  <printOptions horizontalCentered="1"/>
  <pageMargins left="0.5511811023622047" right="0.35433070866141736" top="0.7874015748031497" bottom="0.3937007874015748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T22"/>
  <sheetViews>
    <sheetView view="pageBreakPreview" zoomScaleSheetLayoutView="100" workbookViewId="0" topLeftCell="A1">
      <selection activeCell="U8" sqref="U8"/>
    </sheetView>
  </sheetViews>
  <sheetFormatPr defaultColWidth="9.140625" defaultRowHeight="12.75"/>
  <cols>
    <col min="1" max="1" width="23.57421875" style="6" customWidth="1"/>
    <col min="2" max="2" width="7.28125" style="218" customWidth="1"/>
    <col min="3" max="3" width="6.7109375" style="218" customWidth="1"/>
    <col min="4" max="4" width="7.7109375" style="219" customWidth="1"/>
    <col min="5" max="5" width="6.7109375" style="218" customWidth="1"/>
    <col min="6" max="6" width="7.140625" style="219" customWidth="1"/>
    <col min="7" max="7" width="5.8515625" style="218" customWidth="1"/>
    <col min="8" max="8" width="5.8515625" style="219" customWidth="1"/>
    <col min="9" max="9" width="6.28125" style="218" customWidth="1"/>
    <col min="10" max="11" width="6.140625" style="218" customWidth="1"/>
    <col min="12" max="12" width="6.00390625" style="218" customWidth="1"/>
    <col min="13" max="13" width="5.57421875" style="218" customWidth="1"/>
    <col min="14" max="14" width="6.7109375" style="219" customWidth="1"/>
    <col min="15" max="15" width="6.7109375" style="218" customWidth="1"/>
    <col min="16" max="16" width="6.7109375" style="6" customWidth="1"/>
    <col min="17" max="17" width="8.57421875" style="218" customWidth="1"/>
    <col min="18" max="18" width="8.8515625" style="219" customWidth="1"/>
    <col min="19" max="19" width="5.7109375" style="219" customWidth="1"/>
    <col min="20" max="20" width="7.7109375" style="36" customWidth="1"/>
    <col min="21" max="16384" width="9.140625" style="6" customWidth="1"/>
  </cols>
  <sheetData>
    <row r="1" spans="1:20" s="21" customFormat="1" ht="21">
      <c r="A1" s="21" t="s">
        <v>111</v>
      </c>
      <c r="B1" s="175"/>
      <c r="C1" s="175"/>
      <c r="D1" s="176"/>
      <c r="E1" s="175"/>
      <c r="F1" s="176"/>
      <c r="G1" s="175"/>
      <c r="H1" s="176"/>
      <c r="I1" s="175"/>
      <c r="J1" s="175"/>
      <c r="K1" s="175"/>
      <c r="L1" s="175"/>
      <c r="M1" s="175"/>
      <c r="N1" s="176"/>
      <c r="O1" s="175"/>
      <c r="Q1" s="175"/>
      <c r="R1" s="176"/>
      <c r="S1" s="176"/>
      <c r="T1" s="37"/>
    </row>
    <row r="2" spans="1:20" s="17" customFormat="1" ht="21">
      <c r="A2" s="394" t="s">
        <v>1</v>
      </c>
      <c r="B2" s="177" t="s">
        <v>112</v>
      </c>
      <c r="C2" s="359" t="s">
        <v>113</v>
      </c>
      <c r="D2" s="360"/>
      <c r="E2" s="360"/>
      <c r="F2" s="360"/>
      <c r="G2" s="360"/>
      <c r="H2" s="361"/>
      <c r="I2" s="359" t="s">
        <v>114</v>
      </c>
      <c r="J2" s="360"/>
      <c r="K2" s="360"/>
      <c r="L2" s="360"/>
      <c r="M2" s="360"/>
      <c r="N2" s="361"/>
      <c r="O2" s="177" t="s">
        <v>115</v>
      </c>
      <c r="P2" s="178" t="s">
        <v>116</v>
      </c>
      <c r="Q2" s="359" t="s">
        <v>117</v>
      </c>
      <c r="R2" s="361"/>
      <c r="S2" s="179" t="s">
        <v>118</v>
      </c>
      <c r="T2" s="179" t="s">
        <v>118</v>
      </c>
    </row>
    <row r="3" spans="1:20" s="17" customFormat="1" ht="21">
      <c r="A3" s="395"/>
      <c r="B3" s="180" t="s">
        <v>119</v>
      </c>
      <c r="C3" s="177" t="s">
        <v>120</v>
      </c>
      <c r="D3" s="181" t="s">
        <v>116</v>
      </c>
      <c r="E3" s="177" t="s">
        <v>120</v>
      </c>
      <c r="F3" s="181" t="s">
        <v>116</v>
      </c>
      <c r="G3" s="177" t="s">
        <v>87</v>
      </c>
      <c r="H3" s="182" t="s">
        <v>116</v>
      </c>
      <c r="I3" s="362" t="s">
        <v>121</v>
      </c>
      <c r="J3" s="363"/>
      <c r="K3" s="362" t="s">
        <v>122</v>
      </c>
      <c r="L3" s="363"/>
      <c r="M3" s="177" t="s">
        <v>115</v>
      </c>
      <c r="N3" s="181" t="s">
        <v>116</v>
      </c>
      <c r="O3" s="180" t="s">
        <v>123</v>
      </c>
      <c r="P3" s="183" t="s">
        <v>123</v>
      </c>
      <c r="Q3" s="177" t="s">
        <v>112</v>
      </c>
      <c r="R3" s="181" t="s">
        <v>116</v>
      </c>
      <c r="S3" s="184" t="s">
        <v>124</v>
      </c>
      <c r="T3" s="184" t="s">
        <v>125</v>
      </c>
    </row>
    <row r="4" spans="1:20" s="17" customFormat="1" ht="21">
      <c r="A4" s="396"/>
      <c r="B4" s="185" t="s">
        <v>126</v>
      </c>
      <c r="C4" s="185" t="s">
        <v>127</v>
      </c>
      <c r="D4" s="186" t="s">
        <v>121</v>
      </c>
      <c r="E4" s="185" t="s">
        <v>128</v>
      </c>
      <c r="F4" s="186" t="s">
        <v>122</v>
      </c>
      <c r="G4" s="187" t="s">
        <v>129</v>
      </c>
      <c r="H4" s="188" t="s">
        <v>129</v>
      </c>
      <c r="I4" s="189" t="s">
        <v>130</v>
      </c>
      <c r="J4" s="189" t="s">
        <v>131</v>
      </c>
      <c r="K4" s="189" t="s">
        <v>130</v>
      </c>
      <c r="L4" s="189" t="s">
        <v>131</v>
      </c>
      <c r="M4" s="185" t="s">
        <v>132</v>
      </c>
      <c r="N4" s="186" t="s">
        <v>132</v>
      </c>
      <c r="O4" s="185"/>
      <c r="P4" s="190"/>
      <c r="Q4" s="185" t="s">
        <v>133</v>
      </c>
      <c r="R4" s="186" t="s">
        <v>133</v>
      </c>
      <c r="S4" s="191" t="s">
        <v>134</v>
      </c>
      <c r="T4" s="191" t="s">
        <v>134</v>
      </c>
    </row>
    <row r="5" spans="1:20" ht="21">
      <c r="A5" s="163" t="s">
        <v>7</v>
      </c>
      <c r="B5" s="10"/>
      <c r="C5" s="10"/>
      <c r="D5" s="192"/>
      <c r="E5" s="10"/>
      <c r="F5" s="192"/>
      <c r="G5" s="10"/>
      <c r="H5" s="192"/>
      <c r="I5" s="10"/>
      <c r="J5" s="10"/>
      <c r="K5" s="10"/>
      <c r="L5" s="10"/>
      <c r="M5" s="10"/>
      <c r="N5" s="192"/>
      <c r="O5" s="10"/>
      <c r="P5" s="192"/>
      <c r="Q5" s="10"/>
      <c r="R5" s="192"/>
      <c r="S5" s="192"/>
      <c r="T5" s="193"/>
    </row>
    <row r="6" spans="1:20" ht="21">
      <c r="A6" s="194" t="s">
        <v>8</v>
      </c>
      <c r="B6" s="195"/>
      <c r="C6" s="12"/>
      <c r="D6" s="196"/>
      <c r="E6" s="195"/>
      <c r="F6" s="196"/>
      <c r="G6" s="195"/>
      <c r="H6" s="196"/>
      <c r="I6" s="195"/>
      <c r="J6" s="195"/>
      <c r="K6" s="197"/>
      <c r="L6" s="195"/>
      <c r="M6" s="195"/>
      <c r="N6" s="198"/>
      <c r="O6" s="195"/>
      <c r="P6" s="198"/>
      <c r="Q6" s="12"/>
      <c r="R6" s="198"/>
      <c r="S6" s="198"/>
      <c r="T6" s="199"/>
    </row>
    <row r="7" spans="1:20" ht="21">
      <c r="A7" s="166" t="s">
        <v>9</v>
      </c>
      <c r="B7" s="200"/>
      <c r="C7" s="200"/>
      <c r="D7" s="201"/>
      <c r="E7" s="200"/>
      <c r="F7" s="196"/>
      <c r="G7" s="200"/>
      <c r="H7" s="196"/>
      <c r="I7" s="202"/>
      <c r="J7" s="202"/>
      <c r="K7" s="200"/>
      <c r="L7" s="200"/>
      <c r="M7" s="200"/>
      <c r="N7" s="198"/>
      <c r="O7" s="200"/>
      <c r="P7" s="198"/>
      <c r="Q7" s="15"/>
      <c r="R7" s="203"/>
      <c r="S7" s="203"/>
      <c r="T7" s="204"/>
    </row>
    <row r="8" spans="1:20" s="21" customFormat="1" ht="21">
      <c r="A8" s="168" t="s">
        <v>11</v>
      </c>
      <c r="B8" s="200">
        <v>14</v>
      </c>
      <c r="C8" s="200">
        <v>2</v>
      </c>
      <c r="D8" s="201">
        <f>C8*100/21</f>
        <v>9.523809523809524</v>
      </c>
      <c r="E8" s="15">
        <v>4</v>
      </c>
      <c r="F8" s="201">
        <f>E8*100/B8</f>
        <v>28.571428571428573</v>
      </c>
      <c r="G8" s="205">
        <f>SUM(C8,E8)</f>
        <v>6</v>
      </c>
      <c r="H8" s="206">
        <f>G8*100/B8</f>
        <v>42.857142857142854</v>
      </c>
      <c r="I8" s="202">
        <v>8</v>
      </c>
      <c r="J8" s="15">
        <v>2</v>
      </c>
      <c r="K8" s="202">
        <v>5</v>
      </c>
      <c r="L8" s="202">
        <v>3</v>
      </c>
      <c r="M8" s="19">
        <f>SUM(I8:L8)</f>
        <v>18</v>
      </c>
      <c r="N8" s="207">
        <f>M8*100/B8</f>
        <v>128.57142857142858</v>
      </c>
      <c r="O8" s="200">
        <f>G8+M8</f>
        <v>24</v>
      </c>
      <c r="P8" s="207">
        <f>O8*100/B8</f>
        <v>171.42857142857142</v>
      </c>
      <c r="Q8" s="15" t="s">
        <v>41</v>
      </c>
      <c r="R8" s="203" t="s">
        <v>41</v>
      </c>
      <c r="S8" s="203" t="s">
        <v>41</v>
      </c>
      <c r="T8" s="204" t="s">
        <v>41</v>
      </c>
    </row>
    <row r="9" spans="1:20" s="17" customFormat="1" ht="21">
      <c r="A9" s="270" t="s">
        <v>12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119"/>
      <c r="N9" s="271"/>
      <c r="O9" s="271"/>
      <c r="P9" s="271"/>
      <c r="Q9" s="271"/>
      <c r="R9" s="271"/>
      <c r="S9" s="119"/>
      <c r="T9" s="271"/>
    </row>
    <row r="10" spans="1:20" s="17" customFormat="1" ht="21">
      <c r="A10" s="107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</row>
    <row r="11" spans="1:20" s="17" customFormat="1" ht="21">
      <c r="A11" s="210" t="s">
        <v>13</v>
      </c>
      <c r="B11" s="26"/>
      <c r="C11" s="26"/>
      <c r="D11" s="208"/>
      <c r="E11" s="26"/>
      <c r="F11" s="208"/>
      <c r="G11" s="26"/>
      <c r="H11" s="208"/>
      <c r="I11" s="26"/>
      <c r="J11" s="26"/>
      <c r="K11" s="26"/>
      <c r="L11" s="26"/>
      <c r="N11" s="29" t="s">
        <v>193</v>
      </c>
      <c r="O11" s="211"/>
      <c r="P11" s="212"/>
      <c r="Q11" s="211"/>
      <c r="R11" s="213"/>
      <c r="S11" s="208"/>
      <c r="T11" s="209"/>
    </row>
    <row r="12" spans="1:20" s="17" customFormat="1" ht="21">
      <c r="A12" s="6" t="s">
        <v>136</v>
      </c>
      <c r="B12" s="26"/>
      <c r="C12" s="26"/>
      <c r="D12" s="208"/>
      <c r="E12" s="26"/>
      <c r="F12" s="208"/>
      <c r="G12" s="26"/>
      <c r="H12" s="208"/>
      <c r="I12" s="26"/>
      <c r="J12" s="26"/>
      <c r="K12" s="26"/>
      <c r="L12" s="26"/>
      <c r="N12" s="31" t="s">
        <v>194</v>
      </c>
      <c r="O12" s="26"/>
      <c r="P12" s="208"/>
      <c r="Q12" s="26"/>
      <c r="R12" s="214"/>
      <c r="S12" s="208"/>
      <c r="T12" s="209"/>
    </row>
    <row r="13" spans="1:20" s="17" customFormat="1" ht="21">
      <c r="A13" s="6" t="s">
        <v>147</v>
      </c>
      <c r="B13" s="26"/>
      <c r="C13" s="26"/>
      <c r="D13" s="208"/>
      <c r="E13" s="26"/>
      <c r="F13" s="208"/>
      <c r="G13" s="26"/>
      <c r="H13" s="208"/>
      <c r="I13" s="26"/>
      <c r="J13" s="26"/>
      <c r="K13" s="26"/>
      <c r="L13" s="26"/>
      <c r="N13" s="33" t="s">
        <v>195</v>
      </c>
      <c r="O13" s="215"/>
      <c r="P13" s="216"/>
      <c r="Q13" s="215"/>
      <c r="R13" s="217"/>
      <c r="S13" s="208"/>
      <c r="T13" s="209"/>
    </row>
    <row r="14" ht="21">
      <c r="A14" s="6" t="s">
        <v>138</v>
      </c>
    </row>
    <row r="15" ht="21">
      <c r="A15" s="6" t="s">
        <v>139</v>
      </c>
    </row>
    <row r="16" ht="21">
      <c r="A16" s="6" t="s">
        <v>140</v>
      </c>
    </row>
    <row r="17" ht="21">
      <c r="A17" s="39" t="s">
        <v>18</v>
      </c>
    </row>
    <row r="18" ht="21">
      <c r="A18" s="40" t="s">
        <v>141</v>
      </c>
    </row>
    <row r="19" ht="21">
      <c r="A19" s="41" t="s">
        <v>20</v>
      </c>
    </row>
    <row r="20" ht="21">
      <c r="A20" s="42" t="s">
        <v>142</v>
      </c>
    </row>
    <row r="21" ht="21">
      <c r="A21" s="42" t="s">
        <v>143</v>
      </c>
    </row>
    <row r="22" ht="21">
      <c r="A22" s="42" t="s">
        <v>144</v>
      </c>
    </row>
  </sheetData>
  <mergeCells count="6">
    <mergeCell ref="A2:A4"/>
    <mergeCell ref="C2:H2"/>
    <mergeCell ref="I2:N2"/>
    <mergeCell ref="Q2:R2"/>
    <mergeCell ref="I3:J3"/>
    <mergeCell ref="K3:L3"/>
  </mergeCells>
  <printOptions horizontalCentered="1"/>
  <pageMargins left="0.4330708661417323" right="0.35433070866141736" top="0.7874015748031497" bottom="0.35433070866141736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view="pageBreakPreview" zoomScaleSheetLayoutView="100" workbookViewId="0" topLeftCell="A14">
      <selection activeCell="A23" sqref="A5:IV23"/>
    </sheetView>
  </sheetViews>
  <sheetFormatPr defaultColWidth="9.140625" defaultRowHeight="12.75"/>
  <cols>
    <col min="1" max="1" width="12.57421875" style="226" bestFit="1" customWidth="1"/>
    <col min="2" max="2" width="23.28125" style="227" customWidth="1"/>
    <col min="3" max="3" width="5.57421875" style="227" customWidth="1"/>
    <col min="4" max="4" width="10.57421875" style="227" bestFit="1" customWidth="1"/>
    <col min="5" max="5" width="25.140625" style="227" customWidth="1"/>
    <col min="6" max="6" width="19.7109375" style="227" customWidth="1"/>
    <col min="7" max="7" width="6.140625" style="227" bestFit="1" customWidth="1"/>
    <col min="8" max="8" width="11.28125" style="227" customWidth="1"/>
    <col min="9" max="9" width="13.421875" style="227" customWidth="1"/>
    <col min="10" max="10" width="8.7109375" style="227" customWidth="1"/>
    <col min="11" max="11" width="10.421875" style="228" bestFit="1" customWidth="1"/>
    <col min="12" max="16384" width="9.140625" style="227" customWidth="1"/>
  </cols>
  <sheetData>
    <row r="1" spans="1:11" s="221" customFormat="1" ht="29.25">
      <c r="A1" s="43" t="s">
        <v>145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223" customFormat="1" ht="24" customHeight="1">
      <c r="A2" s="43" t="s">
        <v>23</v>
      </c>
      <c r="K2" s="224"/>
    </row>
    <row r="3" spans="1:11" s="225" customFormat="1" ht="18.75" customHeight="1">
      <c r="A3" s="364" t="s">
        <v>25</v>
      </c>
      <c r="B3" s="364"/>
      <c r="C3" s="364" t="s">
        <v>120</v>
      </c>
      <c r="D3" s="364" t="s">
        <v>148</v>
      </c>
      <c r="E3" s="364" t="s">
        <v>149</v>
      </c>
      <c r="F3" s="364" t="s">
        <v>150</v>
      </c>
      <c r="G3" s="260" t="s">
        <v>130</v>
      </c>
      <c r="H3" s="364" t="s">
        <v>28</v>
      </c>
      <c r="I3" s="397" t="s">
        <v>151</v>
      </c>
      <c r="J3" s="364" t="s">
        <v>153</v>
      </c>
      <c r="K3" s="364"/>
    </row>
    <row r="4" spans="1:11" s="222" customFormat="1" ht="22.5" customHeight="1">
      <c r="A4" s="364"/>
      <c r="B4" s="364"/>
      <c r="C4" s="364"/>
      <c r="D4" s="364"/>
      <c r="E4" s="364"/>
      <c r="F4" s="364"/>
      <c r="G4" s="260" t="s">
        <v>131</v>
      </c>
      <c r="H4" s="364"/>
      <c r="I4" s="397"/>
      <c r="J4" s="260" t="s">
        <v>154</v>
      </c>
      <c r="K4" s="261" t="s">
        <v>155</v>
      </c>
    </row>
    <row r="5" spans="1:14" s="277" customFormat="1" ht="19.5" customHeight="1">
      <c r="A5" s="330" t="s">
        <v>159</v>
      </c>
      <c r="B5" s="273" t="s">
        <v>196</v>
      </c>
      <c r="C5" s="273" t="s">
        <v>156</v>
      </c>
      <c r="D5" s="273" t="s">
        <v>157</v>
      </c>
      <c r="E5" s="273" t="s">
        <v>197</v>
      </c>
      <c r="F5" s="273" t="s">
        <v>198</v>
      </c>
      <c r="G5" s="273" t="s">
        <v>131</v>
      </c>
      <c r="H5" s="273" t="s">
        <v>199</v>
      </c>
      <c r="I5" s="273" t="s">
        <v>200</v>
      </c>
      <c r="J5" s="274" t="s">
        <v>41</v>
      </c>
      <c r="K5" s="274" t="s">
        <v>41</v>
      </c>
      <c r="L5" s="275"/>
      <c r="M5" s="276"/>
      <c r="N5" s="276"/>
    </row>
    <row r="6" spans="1:14" s="277" customFormat="1" ht="19.5" customHeight="1">
      <c r="A6" s="344" t="s">
        <v>236</v>
      </c>
      <c r="B6" s="278" t="s">
        <v>237</v>
      </c>
      <c r="C6" s="273" t="s">
        <v>156</v>
      </c>
      <c r="D6" s="273" t="s">
        <v>238</v>
      </c>
      <c r="E6" s="278" t="s">
        <v>239</v>
      </c>
      <c r="F6" s="278" t="s">
        <v>203</v>
      </c>
      <c r="G6" s="278" t="s">
        <v>131</v>
      </c>
      <c r="H6" s="278" t="s">
        <v>204</v>
      </c>
      <c r="I6" s="278" t="s">
        <v>205</v>
      </c>
      <c r="J6" s="273" t="s">
        <v>162</v>
      </c>
      <c r="K6" s="274" t="s">
        <v>41</v>
      </c>
      <c r="L6" s="275"/>
      <c r="M6" s="276"/>
      <c r="N6" s="276"/>
    </row>
    <row r="7" spans="1:14" s="277" customFormat="1" ht="22.5" customHeight="1">
      <c r="A7" s="343" t="s">
        <v>240</v>
      </c>
      <c r="B7" s="286" t="s">
        <v>241</v>
      </c>
      <c r="C7" s="273" t="s">
        <v>156</v>
      </c>
      <c r="D7" s="273" t="s">
        <v>218</v>
      </c>
      <c r="E7" s="278" t="s">
        <v>242</v>
      </c>
      <c r="F7" s="286" t="s">
        <v>220</v>
      </c>
      <c r="G7" s="280" t="s">
        <v>131</v>
      </c>
      <c r="H7" s="333" t="s">
        <v>221</v>
      </c>
      <c r="I7" s="286" t="s">
        <v>222</v>
      </c>
      <c r="J7" s="280" t="s">
        <v>162</v>
      </c>
      <c r="K7" s="274" t="s">
        <v>41</v>
      </c>
      <c r="L7" s="276"/>
      <c r="M7" s="276"/>
      <c r="N7" s="276"/>
    </row>
    <row r="8" spans="1:14" s="277" customFormat="1" ht="19.5" customHeight="1">
      <c r="A8" s="281">
        <v>5010720028</v>
      </c>
      <c r="B8" s="278" t="s">
        <v>249</v>
      </c>
      <c r="C8" s="273" t="s">
        <v>156</v>
      </c>
      <c r="D8" s="273" t="s">
        <v>238</v>
      </c>
      <c r="E8" s="278" t="s">
        <v>250</v>
      </c>
      <c r="F8" s="278" t="s">
        <v>203</v>
      </c>
      <c r="G8" s="278" t="s">
        <v>131</v>
      </c>
      <c r="H8" s="278" t="s">
        <v>204</v>
      </c>
      <c r="I8" s="278" t="s">
        <v>205</v>
      </c>
      <c r="J8" s="273" t="s">
        <v>162</v>
      </c>
      <c r="K8" s="274" t="s">
        <v>41</v>
      </c>
      <c r="L8" s="275"/>
      <c r="M8" s="276"/>
      <c r="N8" s="276"/>
    </row>
    <row r="9" spans="1:14" s="277" customFormat="1" ht="19.5" customHeight="1">
      <c r="A9" s="330" t="s">
        <v>268</v>
      </c>
      <c r="B9" s="278" t="s">
        <v>269</v>
      </c>
      <c r="C9" s="273" t="s">
        <v>156</v>
      </c>
      <c r="D9" s="273" t="s">
        <v>157</v>
      </c>
      <c r="E9" s="278" t="s">
        <v>270</v>
      </c>
      <c r="F9" s="278" t="s">
        <v>271</v>
      </c>
      <c r="G9" s="278" t="s">
        <v>131</v>
      </c>
      <c r="H9" s="278" t="s">
        <v>272</v>
      </c>
      <c r="I9" s="278" t="s">
        <v>273</v>
      </c>
      <c r="J9" s="273" t="s">
        <v>212</v>
      </c>
      <c r="K9" s="274" t="s">
        <v>41</v>
      </c>
      <c r="L9" s="275"/>
      <c r="M9" s="276"/>
      <c r="N9" s="276"/>
    </row>
    <row r="10" spans="1:14" s="277" customFormat="1" ht="19.5" customHeight="1">
      <c r="A10" s="330" t="s">
        <v>201</v>
      </c>
      <c r="B10" s="278" t="s">
        <v>370</v>
      </c>
      <c r="C10" s="273" t="s">
        <v>156</v>
      </c>
      <c r="D10" s="273" t="s">
        <v>157</v>
      </c>
      <c r="E10" s="278" t="s">
        <v>202</v>
      </c>
      <c r="F10" s="278" t="s">
        <v>203</v>
      </c>
      <c r="G10" s="278" t="s">
        <v>158</v>
      </c>
      <c r="H10" s="278" t="s">
        <v>204</v>
      </c>
      <c r="I10" s="278" t="s">
        <v>205</v>
      </c>
      <c r="J10" s="273" t="s">
        <v>41</v>
      </c>
      <c r="K10" s="273" t="s">
        <v>41</v>
      </c>
      <c r="L10" s="279"/>
      <c r="M10" s="276"/>
      <c r="N10" s="276"/>
    </row>
    <row r="11" spans="1:14" s="277" customFormat="1" ht="19.5" customHeight="1">
      <c r="A11" s="330" t="s">
        <v>206</v>
      </c>
      <c r="B11" s="278" t="s">
        <v>207</v>
      </c>
      <c r="C11" s="273" t="s">
        <v>156</v>
      </c>
      <c r="D11" s="273" t="s">
        <v>157</v>
      </c>
      <c r="E11" s="278" t="s">
        <v>208</v>
      </c>
      <c r="F11" s="278" t="s">
        <v>209</v>
      </c>
      <c r="G11" s="278" t="s">
        <v>158</v>
      </c>
      <c r="H11" s="278" t="s">
        <v>210</v>
      </c>
      <c r="I11" s="278" t="s">
        <v>211</v>
      </c>
      <c r="J11" s="273" t="s">
        <v>212</v>
      </c>
      <c r="K11" s="273" t="s">
        <v>41</v>
      </c>
      <c r="L11" s="279"/>
      <c r="M11" s="276"/>
      <c r="N11" s="276"/>
    </row>
    <row r="12" spans="1:14" s="277" customFormat="1" ht="19.5" customHeight="1">
      <c r="A12" s="330" t="s">
        <v>213</v>
      </c>
      <c r="B12" s="278" t="s">
        <v>214</v>
      </c>
      <c r="C12" s="273" t="s">
        <v>156</v>
      </c>
      <c r="D12" s="273" t="s">
        <v>157</v>
      </c>
      <c r="E12" s="278" t="s">
        <v>215</v>
      </c>
      <c r="F12" s="278" t="s">
        <v>216</v>
      </c>
      <c r="G12" s="278" t="s">
        <v>158</v>
      </c>
      <c r="H12" s="278" t="s">
        <v>199</v>
      </c>
      <c r="I12" s="278" t="s">
        <v>217</v>
      </c>
      <c r="J12" s="273" t="s">
        <v>212</v>
      </c>
      <c r="K12" s="273" t="s">
        <v>41</v>
      </c>
      <c r="L12" s="279"/>
      <c r="M12" s="276"/>
      <c r="N12" s="276"/>
    </row>
    <row r="13" spans="1:14" s="277" customFormat="1" ht="22.5" customHeight="1">
      <c r="A13" s="334" t="s">
        <v>164</v>
      </c>
      <c r="B13" s="286" t="s">
        <v>165</v>
      </c>
      <c r="C13" s="273" t="s">
        <v>156</v>
      </c>
      <c r="D13" s="273" t="s">
        <v>218</v>
      </c>
      <c r="E13" s="278" t="s">
        <v>219</v>
      </c>
      <c r="F13" s="286" t="s">
        <v>220</v>
      </c>
      <c r="G13" s="286" t="s">
        <v>130</v>
      </c>
      <c r="H13" s="333" t="s">
        <v>221</v>
      </c>
      <c r="I13" s="286" t="s">
        <v>222</v>
      </c>
      <c r="J13" s="280" t="s">
        <v>162</v>
      </c>
      <c r="K13" s="274" t="s">
        <v>41</v>
      </c>
      <c r="L13" s="276"/>
      <c r="M13" s="276"/>
      <c r="N13" s="276"/>
    </row>
    <row r="14" spans="1:14" s="277" customFormat="1" ht="22.5" customHeight="1">
      <c r="A14" s="332" t="s">
        <v>166</v>
      </c>
      <c r="B14" s="286" t="s">
        <v>223</v>
      </c>
      <c r="C14" s="273" t="s">
        <v>156</v>
      </c>
      <c r="D14" s="273" t="s">
        <v>157</v>
      </c>
      <c r="E14" s="278" t="s">
        <v>224</v>
      </c>
      <c r="F14" s="286" t="s">
        <v>220</v>
      </c>
      <c r="G14" s="278" t="s">
        <v>158</v>
      </c>
      <c r="H14" s="333" t="s">
        <v>221</v>
      </c>
      <c r="I14" s="286" t="s">
        <v>222</v>
      </c>
      <c r="J14" s="280" t="s">
        <v>162</v>
      </c>
      <c r="K14" s="274" t="s">
        <v>41</v>
      </c>
      <c r="L14" s="276"/>
      <c r="M14" s="276"/>
      <c r="N14" s="276"/>
    </row>
    <row r="15" spans="1:14" s="277" customFormat="1" ht="19.5" customHeight="1">
      <c r="A15" s="330" t="s">
        <v>225</v>
      </c>
      <c r="B15" s="278" t="s">
        <v>226</v>
      </c>
      <c r="C15" s="273" t="s">
        <v>156</v>
      </c>
      <c r="D15" s="273" t="s">
        <v>52</v>
      </c>
      <c r="E15" s="278" t="s">
        <v>227</v>
      </c>
      <c r="F15" s="278" t="s">
        <v>228</v>
      </c>
      <c r="G15" s="278" t="s">
        <v>158</v>
      </c>
      <c r="H15" s="278" t="s">
        <v>229</v>
      </c>
      <c r="I15" s="278" t="s">
        <v>230</v>
      </c>
      <c r="J15" s="273" t="s">
        <v>212</v>
      </c>
      <c r="K15" s="274" t="s">
        <v>41</v>
      </c>
      <c r="L15" s="275"/>
      <c r="M15" s="276"/>
      <c r="N15" s="276"/>
    </row>
    <row r="16" spans="1:14" s="277" customFormat="1" ht="19.5" customHeight="1">
      <c r="A16" s="330" t="s">
        <v>231</v>
      </c>
      <c r="B16" s="278" t="s">
        <v>232</v>
      </c>
      <c r="C16" s="273" t="s">
        <v>156</v>
      </c>
      <c r="D16" s="273" t="s">
        <v>157</v>
      </c>
      <c r="E16" s="273" t="s">
        <v>233</v>
      </c>
      <c r="F16" s="273" t="s">
        <v>234</v>
      </c>
      <c r="G16" s="273" t="s">
        <v>130</v>
      </c>
      <c r="H16" s="273" t="s">
        <v>204</v>
      </c>
      <c r="I16" s="273" t="s">
        <v>205</v>
      </c>
      <c r="J16" s="274" t="s">
        <v>235</v>
      </c>
      <c r="K16" s="274">
        <v>8000</v>
      </c>
      <c r="L16" s="279"/>
      <c r="M16" s="276"/>
      <c r="N16" s="276"/>
    </row>
    <row r="17" spans="1:14" s="277" customFormat="1" ht="19.5" customHeight="1">
      <c r="A17" s="331" t="s">
        <v>243</v>
      </c>
      <c r="B17" s="278" t="s">
        <v>244</v>
      </c>
      <c r="C17" s="273" t="s">
        <v>156</v>
      </c>
      <c r="D17" s="273" t="s">
        <v>157</v>
      </c>
      <c r="E17" s="278" t="s">
        <v>245</v>
      </c>
      <c r="F17" s="278" t="s">
        <v>246</v>
      </c>
      <c r="G17" s="273" t="s">
        <v>130</v>
      </c>
      <c r="H17" s="278" t="s">
        <v>247</v>
      </c>
      <c r="I17" s="278" t="s">
        <v>248</v>
      </c>
      <c r="J17" s="273" t="s">
        <v>212</v>
      </c>
      <c r="K17" s="274" t="s">
        <v>41</v>
      </c>
      <c r="L17" s="275"/>
      <c r="M17" s="276"/>
      <c r="N17" s="276"/>
    </row>
    <row r="18" spans="1:14" s="277" customFormat="1" ht="19.5" customHeight="1">
      <c r="A18" s="330">
        <v>5010720034</v>
      </c>
      <c r="B18" s="278" t="s">
        <v>251</v>
      </c>
      <c r="C18" s="273" t="s">
        <v>156</v>
      </c>
      <c r="D18" s="273" t="s">
        <v>238</v>
      </c>
      <c r="E18" s="278" t="s">
        <v>252</v>
      </c>
      <c r="F18" s="278" t="s">
        <v>253</v>
      </c>
      <c r="G18" s="278" t="s">
        <v>158</v>
      </c>
      <c r="H18" s="278" t="s">
        <v>229</v>
      </c>
      <c r="I18" s="278" t="s">
        <v>254</v>
      </c>
      <c r="J18" s="273" t="s">
        <v>212</v>
      </c>
      <c r="K18" s="274" t="s">
        <v>41</v>
      </c>
      <c r="L18" s="275"/>
      <c r="M18" s="276"/>
      <c r="N18" s="276"/>
    </row>
    <row r="19" spans="1:14" s="277" customFormat="1" ht="19.5" customHeight="1">
      <c r="A19" s="330" t="s">
        <v>255</v>
      </c>
      <c r="B19" s="278" t="s">
        <v>256</v>
      </c>
      <c r="C19" s="273" t="s">
        <v>156</v>
      </c>
      <c r="D19" s="273" t="s">
        <v>157</v>
      </c>
      <c r="E19" s="278" t="s">
        <v>257</v>
      </c>
      <c r="F19" s="278" t="s">
        <v>258</v>
      </c>
      <c r="G19" s="278" t="s">
        <v>158</v>
      </c>
      <c r="H19" s="278" t="s">
        <v>259</v>
      </c>
      <c r="I19" s="278" t="s">
        <v>260</v>
      </c>
      <c r="J19" s="273" t="s">
        <v>212</v>
      </c>
      <c r="K19" s="274" t="s">
        <v>41</v>
      </c>
      <c r="L19" s="282"/>
      <c r="M19" s="276"/>
      <c r="N19" s="276"/>
    </row>
    <row r="20" spans="1:14" s="277" customFormat="1" ht="19.5" customHeight="1">
      <c r="A20" s="330" t="s">
        <v>261</v>
      </c>
      <c r="B20" s="273" t="s">
        <v>262</v>
      </c>
      <c r="C20" s="273" t="s">
        <v>156</v>
      </c>
      <c r="D20" s="273" t="s">
        <v>263</v>
      </c>
      <c r="E20" s="273" t="s">
        <v>264</v>
      </c>
      <c r="F20" s="273" t="s">
        <v>253</v>
      </c>
      <c r="G20" s="273" t="s">
        <v>130</v>
      </c>
      <c r="H20" s="273" t="s">
        <v>265</v>
      </c>
      <c r="I20" s="273" t="s">
        <v>266</v>
      </c>
      <c r="J20" s="273" t="s">
        <v>267</v>
      </c>
      <c r="K20" s="274">
        <v>20440</v>
      </c>
      <c r="M20" s="276"/>
      <c r="N20" s="276"/>
    </row>
    <row r="21" spans="1:14" s="277" customFormat="1" ht="19.5" customHeight="1">
      <c r="A21" s="330" t="s">
        <v>274</v>
      </c>
      <c r="B21" s="278" t="s">
        <v>275</v>
      </c>
      <c r="C21" s="273" t="s">
        <v>156</v>
      </c>
      <c r="D21" s="273" t="s">
        <v>238</v>
      </c>
      <c r="E21" s="278" t="s">
        <v>276</v>
      </c>
      <c r="F21" s="278" t="s">
        <v>216</v>
      </c>
      <c r="G21" s="278" t="s">
        <v>158</v>
      </c>
      <c r="H21" s="278" t="s">
        <v>199</v>
      </c>
      <c r="I21" s="278" t="s">
        <v>217</v>
      </c>
      <c r="J21" s="273" t="s">
        <v>162</v>
      </c>
      <c r="K21" s="273" t="s">
        <v>41</v>
      </c>
      <c r="L21" s="279"/>
      <c r="M21" s="276"/>
      <c r="N21" s="276"/>
    </row>
    <row r="22" spans="1:14" s="277" customFormat="1" ht="22.5" customHeight="1">
      <c r="A22" s="334" t="s">
        <v>277</v>
      </c>
      <c r="B22" s="286" t="s">
        <v>278</v>
      </c>
      <c r="C22" s="273" t="s">
        <v>156</v>
      </c>
      <c r="D22" s="273" t="s">
        <v>157</v>
      </c>
      <c r="E22" s="278" t="s">
        <v>279</v>
      </c>
      <c r="F22" s="286" t="s">
        <v>220</v>
      </c>
      <c r="G22" s="278" t="s">
        <v>158</v>
      </c>
      <c r="H22" s="333" t="s">
        <v>221</v>
      </c>
      <c r="I22" s="286" t="s">
        <v>222</v>
      </c>
      <c r="J22" s="280" t="s">
        <v>162</v>
      </c>
      <c r="K22" s="274" t="s">
        <v>41</v>
      </c>
      <c r="L22" s="276"/>
      <c r="M22" s="276"/>
      <c r="N22" s="276"/>
    </row>
    <row r="23" spans="1:14" s="277" customFormat="1" ht="19.5" customHeight="1">
      <c r="A23" s="330" t="s">
        <v>280</v>
      </c>
      <c r="B23" s="278" t="s">
        <v>281</v>
      </c>
      <c r="C23" s="273" t="s">
        <v>156</v>
      </c>
      <c r="D23" s="273" t="s">
        <v>238</v>
      </c>
      <c r="E23" s="278" t="s">
        <v>282</v>
      </c>
      <c r="F23" s="278" t="s">
        <v>220</v>
      </c>
      <c r="G23" s="278" t="s">
        <v>158</v>
      </c>
      <c r="H23" s="278" t="s">
        <v>283</v>
      </c>
      <c r="I23" s="278" t="s">
        <v>222</v>
      </c>
      <c r="J23" s="273" t="s">
        <v>212</v>
      </c>
      <c r="K23" s="274" t="s">
        <v>41</v>
      </c>
      <c r="L23" s="275"/>
      <c r="M23" s="276"/>
      <c r="N23" s="276"/>
    </row>
    <row r="25" spans="1:11" s="223" customFormat="1" ht="21">
      <c r="A25" s="222"/>
      <c r="B25" s="311"/>
      <c r="K25" s="224"/>
    </row>
    <row r="26" spans="2:4" ht="21.75">
      <c r="B26" s="308"/>
      <c r="C26" s="310"/>
      <c r="D26" s="310"/>
    </row>
    <row r="27" spans="1:11" s="315" customFormat="1" ht="21">
      <c r="A27" s="314"/>
      <c r="B27" s="312"/>
      <c r="C27" s="313"/>
      <c r="D27" s="313"/>
      <c r="K27" s="316"/>
    </row>
    <row r="28" spans="2:6" ht="21">
      <c r="B28" s="324"/>
      <c r="C28" s="325"/>
      <c r="D28" s="325"/>
      <c r="E28" s="326"/>
      <c r="F28" s="326"/>
    </row>
    <row r="29" spans="2:5" ht="21">
      <c r="B29" s="327"/>
      <c r="C29" s="328"/>
      <c r="D29" s="328"/>
      <c r="E29" s="329"/>
    </row>
    <row r="30" spans="2:4" ht="21">
      <c r="B30" s="309"/>
      <c r="C30" s="310"/>
      <c r="D30" s="310"/>
    </row>
  </sheetData>
  <mergeCells count="9">
    <mergeCell ref="J3:K3"/>
    <mergeCell ref="E3:E4"/>
    <mergeCell ref="F3:F4"/>
    <mergeCell ref="H3:H4"/>
    <mergeCell ref="I3:I4"/>
    <mergeCell ref="A3:A4"/>
    <mergeCell ref="B3:B4"/>
    <mergeCell ref="C3:C4"/>
    <mergeCell ref="D3:D4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indexed="17"/>
  </sheetPr>
  <dimension ref="A1:L25"/>
  <sheetViews>
    <sheetView tabSelected="1" view="pageBreakPreview" zoomScaleNormal="70" zoomScaleSheetLayoutView="100" workbookViewId="0" topLeftCell="A2">
      <pane ySplit="3" topLeftCell="BM5" activePane="bottomLeft" state="frozen"/>
      <selection pane="topLeft" activeCell="A1" sqref="A1:A2"/>
      <selection pane="bottomLeft" activeCell="A5" sqref="A5:IV14"/>
    </sheetView>
  </sheetViews>
  <sheetFormatPr defaultColWidth="9.140625" defaultRowHeight="12.75"/>
  <cols>
    <col min="1" max="1" width="11.140625" style="236" customWidth="1"/>
    <col min="2" max="2" width="19.8515625" style="236" bestFit="1" customWidth="1"/>
    <col min="3" max="3" width="5.7109375" style="236" bestFit="1" customWidth="1"/>
    <col min="4" max="4" width="11.421875" style="236" customWidth="1"/>
    <col min="5" max="5" width="14.57421875" style="236" customWidth="1"/>
    <col min="6" max="6" width="23.140625" style="236" customWidth="1"/>
    <col min="7" max="7" width="17.00390625" style="236" customWidth="1"/>
    <col min="8" max="8" width="9.421875" style="236" customWidth="1"/>
    <col min="9" max="9" width="9.00390625" style="236" customWidth="1"/>
    <col min="10" max="11" width="7.421875" style="236" customWidth="1"/>
    <col min="12" max="12" width="13.28125" style="236" customWidth="1"/>
    <col min="13" max="13" width="11.140625" style="236" customWidth="1"/>
    <col min="14" max="16384" width="9.140625" style="236" customWidth="1"/>
  </cols>
  <sheetData>
    <row r="1" s="230" customFormat="1" ht="29.25">
      <c r="A1" s="229" t="s">
        <v>168</v>
      </c>
    </row>
    <row r="2" spans="1:12" s="229" customFormat="1" ht="29.25">
      <c r="A2" s="43" t="s">
        <v>145</v>
      </c>
      <c r="D2" s="231"/>
      <c r="H2" s="231"/>
      <c r="I2" s="231"/>
      <c r="J2" s="231"/>
      <c r="K2" s="231"/>
      <c r="L2" s="231"/>
    </row>
    <row r="3" spans="1:12" s="233" customFormat="1" ht="23.25">
      <c r="A3" s="43" t="s">
        <v>23</v>
      </c>
      <c r="D3" s="232"/>
      <c r="G3" s="234" t="s">
        <v>169</v>
      </c>
      <c r="H3" s="232"/>
      <c r="I3" s="232"/>
      <c r="J3" s="232"/>
      <c r="K3" s="232"/>
      <c r="L3" s="232"/>
    </row>
    <row r="4" spans="1:12" s="235" customFormat="1" ht="21.75">
      <c r="A4" s="262" t="s">
        <v>25</v>
      </c>
      <c r="B4" s="262" t="s">
        <v>170</v>
      </c>
      <c r="C4" s="262" t="s">
        <v>120</v>
      </c>
      <c r="D4" s="262" t="s">
        <v>148</v>
      </c>
      <c r="E4" s="398" t="s">
        <v>284</v>
      </c>
      <c r="F4" s="399"/>
      <c r="G4" s="262" t="s">
        <v>171</v>
      </c>
      <c r="H4" s="262" t="s">
        <v>172</v>
      </c>
      <c r="I4" s="262" t="s">
        <v>173</v>
      </c>
      <c r="J4" s="262" t="s">
        <v>174</v>
      </c>
      <c r="K4" s="262" t="s">
        <v>146</v>
      </c>
      <c r="L4" s="262" t="s">
        <v>152</v>
      </c>
    </row>
    <row r="5" spans="1:12" s="290" customFormat="1" ht="21.75">
      <c r="A5" s="283">
        <v>4852020</v>
      </c>
      <c r="B5" s="284" t="s">
        <v>285</v>
      </c>
      <c r="C5" s="283" t="s">
        <v>156</v>
      </c>
      <c r="D5" s="285" t="s">
        <v>52</v>
      </c>
      <c r="E5" s="284" t="s">
        <v>286</v>
      </c>
      <c r="F5" s="283"/>
      <c r="G5" s="286" t="s">
        <v>287</v>
      </c>
      <c r="H5" s="287">
        <v>2009</v>
      </c>
      <c r="I5" s="288" t="s">
        <v>288</v>
      </c>
      <c r="J5" s="288">
        <v>11</v>
      </c>
      <c r="K5" s="289" t="s">
        <v>289</v>
      </c>
      <c r="L5" s="284"/>
    </row>
    <row r="6" spans="1:12" s="290" customFormat="1" ht="21.75">
      <c r="A6" s="264">
        <v>4910720016</v>
      </c>
      <c r="B6" s="280" t="s">
        <v>290</v>
      </c>
      <c r="C6" s="291" t="s">
        <v>156</v>
      </c>
      <c r="D6" s="263" t="s">
        <v>52</v>
      </c>
      <c r="E6" s="280" t="s">
        <v>291</v>
      </c>
      <c r="F6" s="263"/>
      <c r="G6" s="280" t="s">
        <v>175</v>
      </c>
      <c r="H6" s="280">
        <v>2553</v>
      </c>
      <c r="I6" s="280">
        <v>28</v>
      </c>
      <c r="J6" s="292">
        <v>40210</v>
      </c>
      <c r="K6" s="293" t="s">
        <v>292</v>
      </c>
      <c r="L6" s="265"/>
    </row>
    <row r="7" spans="1:12" s="290" customFormat="1" ht="21.75">
      <c r="A7" s="283">
        <v>5110720027</v>
      </c>
      <c r="B7" s="284" t="s">
        <v>293</v>
      </c>
      <c r="C7" s="283" t="s">
        <v>156</v>
      </c>
      <c r="D7" s="285" t="s">
        <v>294</v>
      </c>
      <c r="E7" s="286" t="s">
        <v>295</v>
      </c>
      <c r="F7" s="283"/>
      <c r="G7" s="284" t="s">
        <v>296</v>
      </c>
      <c r="H7" s="294">
        <v>2009</v>
      </c>
      <c r="I7" s="288" t="s">
        <v>297</v>
      </c>
      <c r="J7" s="288">
        <v>8</v>
      </c>
      <c r="K7" s="288" t="s">
        <v>298</v>
      </c>
      <c r="L7" s="286"/>
    </row>
    <row r="8" spans="1:12" s="290" customFormat="1" ht="21.75">
      <c r="A8" s="295">
        <v>5210720003</v>
      </c>
      <c r="B8" s="285" t="s">
        <v>299</v>
      </c>
      <c r="C8" s="283" t="s">
        <v>156</v>
      </c>
      <c r="D8" s="285" t="s">
        <v>300</v>
      </c>
      <c r="E8" s="296" t="s">
        <v>301</v>
      </c>
      <c r="F8" s="283"/>
      <c r="G8" s="296" t="s">
        <v>302</v>
      </c>
      <c r="H8" s="283">
        <v>2009</v>
      </c>
      <c r="I8" s="285">
        <v>2</v>
      </c>
      <c r="J8" s="297" t="s">
        <v>303</v>
      </c>
      <c r="K8" s="298" t="s">
        <v>304</v>
      </c>
      <c r="L8" s="283"/>
    </row>
    <row r="9" spans="1:12" s="290" customFormat="1" ht="21.75">
      <c r="A9" s="299" t="s">
        <v>160</v>
      </c>
      <c r="B9" s="300" t="s">
        <v>305</v>
      </c>
      <c r="C9" s="283" t="s">
        <v>156</v>
      </c>
      <c r="D9" s="285" t="s">
        <v>157</v>
      </c>
      <c r="E9" s="286" t="s">
        <v>306</v>
      </c>
      <c r="F9" s="283"/>
      <c r="G9" s="286" t="s">
        <v>307</v>
      </c>
      <c r="H9" s="294">
        <v>2009</v>
      </c>
      <c r="I9" s="288" t="s">
        <v>308</v>
      </c>
      <c r="J9" s="288">
        <v>7</v>
      </c>
      <c r="K9" s="289" t="s">
        <v>309</v>
      </c>
      <c r="L9" s="286"/>
    </row>
    <row r="10" spans="1:12" s="290" customFormat="1" ht="21.75">
      <c r="A10" s="299" t="s">
        <v>167</v>
      </c>
      <c r="B10" s="300" t="s">
        <v>310</v>
      </c>
      <c r="C10" s="291" t="s">
        <v>156</v>
      </c>
      <c r="D10" s="263" t="s">
        <v>157</v>
      </c>
      <c r="E10" s="300" t="s">
        <v>311</v>
      </c>
      <c r="F10" s="263"/>
      <c r="G10" s="300" t="s">
        <v>312</v>
      </c>
      <c r="H10" s="280">
        <v>2009</v>
      </c>
      <c r="I10" s="280">
        <v>31</v>
      </c>
      <c r="J10" s="280">
        <v>3</v>
      </c>
      <c r="K10" s="293" t="s">
        <v>313</v>
      </c>
      <c r="L10" s="335"/>
    </row>
    <row r="11" spans="1:12" s="290" customFormat="1" ht="21.75">
      <c r="A11" s="299" t="s">
        <v>161</v>
      </c>
      <c r="B11" s="285" t="s">
        <v>314</v>
      </c>
      <c r="C11" s="283" t="s">
        <v>156</v>
      </c>
      <c r="D11" s="285" t="s">
        <v>315</v>
      </c>
      <c r="E11" s="336" t="s">
        <v>316</v>
      </c>
      <c r="F11" s="283"/>
      <c r="G11" s="337" t="s">
        <v>317</v>
      </c>
      <c r="H11" s="338">
        <v>2009</v>
      </c>
      <c r="I11" s="338" t="s">
        <v>318</v>
      </c>
      <c r="J11" s="338">
        <v>7</v>
      </c>
      <c r="K11" s="338">
        <v>950</v>
      </c>
      <c r="L11" s="283"/>
    </row>
    <row r="12" spans="1:12" s="290" customFormat="1" ht="21.75">
      <c r="A12" s="299" t="s">
        <v>319</v>
      </c>
      <c r="B12" s="339" t="s">
        <v>320</v>
      </c>
      <c r="C12" s="283" t="s">
        <v>156</v>
      </c>
      <c r="D12" s="285" t="s">
        <v>315</v>
      </c>
      <c r="E12" s="286" t="s">
        <v>321</v>
      </c>
      <c r="F12" s="283"/>
      <c r="G12" s="286" t="s">
        <v>322</v>
      </c>
      <c r="H12" s="294">
        <v>2009</v>
      </c>
      <c r="I12" s="288" t="s">
        <v>323</v>
      </c>
      <c r="J12" s="340" t="s">
        <v>324</v>
      </c>
      <c r="K12" s="289" t="s">
        <v>325</v>
      </c>
      <c r="L12" s="283"/>
    </row>
    <row r="13" spans="1:12" s="290" customFormat="1" ht="21.75">
      <c r="A13" s="339" t="s">
        <v>326</v>
      </c>
      <c r="B13" s="341" t="s">
        <v>163</v>
      </c>
      <c r="C13" s="291" t="s">
        <v>156</v>
      </c>
      <c r="D13" s="335" t="s">
        <v>157</v>
      </c>
      <c r="E13" s="341" t="s">
        <v>327</v>
      </c>
      <c r="F13" s="335"/>
      <c r="G13" s="341" t="s">
        <v>328</v>
      </c>
      <c r="H13" s="341">
        <v>2009</v>
      </c>
      <c r="I13" s="280">
        <v>75</v>
      </c>
      <c r="J13" s="280">
        <v>9</v>
      </c>
      <c r="K13" s="293"/>
      <c r="L13" s="335"/>
    </row>
    <row r="14" spans="1:12" s="342" customFormat="1" ht="21.75" customHeight="1">
      <c r="A14" s="339" t="s">
        <v>329</v>
      </c>
      <c r="B14" s="285" t="s">
        <v>330</v>
      </c>
      <c r="C14" s="283" t="s">
        <v>156</v>
      </c>
      <c r="D14" s="285" t="s">
        <v>300</v>
      </c>
      <c r="E14" s="296" t="s">
        <v>331</v>
      </c>
      <c r="F14" s="283"/>
      <c r="G14" s="296" t="s">
        <v>302</v>
      </c>
      <c r="H14" s="283">
        <v>2009</v>
      </c>
      <c r="I14" s="285">
        <v>2</v>
      </c>
      <c r="J14" s="297" t="s">
        <v>303</v>
      </c>
      <c r="K14" s="298" t="s">
        <v>332</v>
      </c>
      <c r="L14" s="283"/>
    </row>
    <row r="16" spans="4:6" ht="21.75">
      <c r="D16" s="301"/>
      <c r="E16" s="302"/>
      <c r="F16" s="301"/>
    </row>
    <row r="17" spans="4:6" ht="21">
      <c r="D17" s="303"/>
      <c r="E17" s="305"/>
      <c r="F17" s="304"/>
    </row>
    <row r="18" spans="4:6" ht="21">
      <c r="D18" s="306"/>
      <c r="E18" s="307"/>
      <c r="F18" s="304"/>
    </row>
    <row r="19" spans="5:6" ht="21">
      <c r="E19" s="304"/>
      <c r="F19" s="304"/>
    </row>
    <row r="20" spans="5:6" ht="21">
      <c r="E20" s="304"/>
      <c r="F20" s="304"/>
    </row>
    <row r="21" spans="5:6" ht="21">
      <c r="E21" s="304"/>
      <c r="F21" s="304"/>
    </row>
    <row r="22" spans="5:6" ht="21">
      <c r="E22" s="304"/>
      <c r="F22" s="304"/>
    </row>
    <row r="23" spans="5:6" ht="21">
      <c r="E23" s="304"/>
      <c r="F23" s="304"/>
    </row>
    <row r="24" spans="5:6" ht="21">
      <c r="E24" s="304"/>
      <c r="F24" s="304"/>
    </row>
    <row r="25" spans="5:6" ht="21">
      <c r="E25" s="304"/>
      <c r="F25" s="304"/>
    </row>
  </sheetData>
  <sheetProtection/>
  <mergeCells count="1">
    <mergeCell ref="E4:F4"/>
  </mergeCells>
  <printOptions horizontalCentered="1"/>
  <pageMargins left="0.4724409448818898" right="0.3937007874015748" top="0.7874015748031497" bottom="0.2755905511811024" header="0.5118110236220472" footer="0.2362204724409449"/>
  <pageSetup firstPageNumber="1" useFirstPageNumber="1" horizontalDpi="600" verticalDpi="600" orientation="landscape" paperSize="9" scale="85" r:id="rId3"/>
  <headerFooter alignWithMargins="0">
    <oddHeader>&amp;Rงบศ.(บว)5 ผลงานตีพิมพ์</oddHeader>
  </headerFooter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Home Used Only</cp:lastModifiedBy>
  <cp:lastPrinted>2010-06-21T04:40:33Z</cp:lastPrinted>
  <dcterms:created xsi:type="dcterms:W3CDTF">2009-05-18T07:41:33Z</dcterms:created>
  <dcterms:modified xsi:type="dcterms:W3CDTF">2010-06-23T04:08:13Z</dcterms:modified>
  <cp:category/>
  <cp:version/>
  <cp:contentType/>
  <cp:contentStatus/>
</cp:coreProperties>
</file>